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D:\PRÁCE\Projekty\2024\Gymnázium a jazyková škola Zlín - šatny\ODEVZDANÝ PROJEKT\"/>
    </mc:Choice>
  </mc:AlternateContent>
  <xr:revisionPtr revIDLastSave="0" documentId="13_ncr:1_{DD1C9A92-6E7F-4311-B1A6-432F4F9B9D96}" xr6:coauthVersionLast="47" xr6:coauthVersionMax="47" xr10:uidLastSave="{00000000-0000-0000-0000-000000000000}"/>
  <bookViews>
    <workbookView xWindow="-51720" yWindow="-120" windowWidth="51840" windowHeight="21120" xr2:uid="{00000000-000D-0000-FFFF-FFFF00000000}"/>
  </bookViews>
  <sheets>
    <sheet name="EPS_rekapitulace " sheetId="25" r:id="rId1"/>
    <sheet name="EPS" sheetId="30" r:id="rId2"/>
    <sheet name="ER" sheetId="32"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s>
  <definedNames>
    <definedName name="_____mat1">[1]ACCESS!$L$1</definedName>
    <definedName name="____mat1">[1]ACCESS!$L$1</definedName>
    <definedName name="___mat1">[1]ACCESS!$L$1</definedName>
    <definedName name="__mat1">[1]ACCESS!$L$1</definedName>
    <definedName name="_mat1">[1]ACCESS!$L$1</definedName>
    <definedName name="acmat">[2]REKAPITULACE!#REF!</definedName>
    <definedName name="acmont">[2]REKAPITULACE!#REF!</definedName>
    <definedName name="ACS_ING_DOD" localSheetId="1">[3]AP!#REF!</definedName>
    <definedName name="ACS_ING_DOD" localSheetId="2">[3]AP!#REF!</definedName>
    <definedName name="ACS_ING_DOD">#REF!</definedName>
    <definedName name="ACS_ING_MONT" localSheetId="1">[3]AP!#REF!</definedName>
    <definedName name="ACS_ING_MONT" localSheetId="2">[3]AP!#REF!</definedName>
    <definedName name="ACS_ING_MONT">#REF!</definedName>
    <definedName name="ACS_KAB_DOD" localSheetId="1">[3]AP!#REF!</definedName>
    <definedName name="ACS_KAB_DOD" localSheetId="2">[3]AP!#REF!</definedName>
    <definedName name="ACS_KAB_DOD">#REF!</definedName>
    <definedName name="ACS_TRASY_DOD" localSheetId="1">[3]AP!#REF!</definedName>
    <definedName name="ACS_TRASY_DOD" localSheetId="2">[3]AP!#REF!</definedName>
    <definedName name="ACS_TRASY_DOD">#REF!</definedName>
    <definedName name="ACS_TRASY_MONT" localSheetId="1">[3]AP!#REF!</definedName>
    <definedName name="ACS_TRASY_MONT" localSheetId="2">[3]AP!#REF!</definedName>
    <definedName name="ACS_TRASY_MONT">#REF!</definedName>
    <definedName name="ACS_ZAR_DOD" localSheetId="1">[3]AP!#REF!</definedName>
    <definedName name="ACS_ZAR_DOD" localSheetId="2">[3]AP!#REF!</definedName>
    <definedName name="ACS_ZAR_DOD">#REF!</definedName>
    <definedName name="AD_a">#REF!</definedName>
    <definedName name="AP_ING_DOD">#REF!</definedName>
    <definedName name="AP_ING_MONT">#REF!</definedName>
    <definedName name="AP_ZAR_DOD">#REF!</definedName>
    <definedName name="AP_ZAR_MONT">#REF!</definedName>
    <definedName name="apma">#REF!</definedName>
    <definedName name="apmat">[2]REKAPITULACE!#REF!</definedName>
    <definedName name="apmo">#REF!</definedName>
    <definedName name="apmont">[2]REKAPITULACE!#REF!</definedName>
    <definedName name="ASC_KAB_MONT" localSheetId="1">[3]AP!#REF!</definedName>
    <definedName name="ASC_KAB_MONT" localSheetId="2">[3]AP!#REF!</definedName>
    <definedName name="ASC_KAB_MONT">#REF!</definedName>
    <definedName name="ASC_ZAR_MONT" localSheetId="1">[3]AP!#REF!</definedName>
    <definedName name="ASC_ZAR_MONT" localSheetId="2">[3]AP!#REF!</definedName>
    <definedName name="ASC_ZAR_MONT">#REF!</definedName>
    <definedName name="Autokont">#REF!</definedName>
    <definedName name="AV_TRASY_DOD" localSheetId="1">#REF!</definedName>
    <definedName name="AV_TRASY_DOD" localSheetId="2">#REF!</definedName>
    <definedName name="AV_TRASY_DOD">#REF!</definedName>
    <definedName name="AV_TRASY_MONT" localSheetId="1">#REF!</definedName>
    <definedName name="AV_TRASY_MONT" localSheetId="2">#REF!</definedName>
    <definedName name="AV_TRASY_MONT">#REF!</definedName>
    <definedName name="avindmont">#REF!</definedName>
    <definedName name="avmat">[2]REKAPITULACE!#REF!</definedName>
    <definedName name="avmont">[2]REKAPITULACE!#REF!</definedName>
    <definedName name="CCTV_ING_DOD">#REF!</definedName>
    <definedName name="CCTV_ING_MONT">#REF!</definedName>
    <definedName name="CCTV_KAB_DOD" localSheetId="1">[3]CCTV!#REF!</definedName>
    <definedName name="CCTV_KAB_DOD" localSheetId="2">[3]CCTV!#REF!</definedName>
    <definedName name="CCTV_KAB_DOD">#REF!</definedName>
    <definedName name="CCTV_KAB_MONT" localSheetId="1">[3]CCTV!#REF!</definedName>
    <definedName name="CCTV_KAB_MONT" localSheetId="2">[3]CCTV!#REF!</definedName>
    <definedName name="CCTV_KAB_MONT">#REF!</definedName>
    <definedName name="CCTV_TRASY_DOD">#REF!</definedName>
    <definedName name="CCTV_TRASY_MONT">#REF!</definedName>
    <definedName name="CCTV_ZAR_DOD">#REF!</definedName>
    <definedName name="CCTV_ZAR_MONT">#REF!</definedName>
    <definedName name="cctvma">#REF!</definedName>
    <definedName name="cctvmat">[2]REKAPITULACE!#REF!</definedName>
    <definedName name="cctvmo">#REF!</definedName>
    <definedName name="cctvmont">[2]REKAPITULACE!#REF!</definedName>
    <definedName name="cena" localSheetId="1">#REF!</definedName>
    <definedName name="cena" localSheetId="2">#REF!</definedName>
    <definedName name="cena">#REF!</definedName>
    <definedName name="Cenainstmat" localSheetId="1">#REF!</definedName>
    <definedName name="Cenainstmat" localSheetId="2">#REF!</definedName>
    <definedName name="Cenainstmat">#REF!</definedName>
    <definedName name="centmat">[2]REKAPITULACE!#REF!</definedName>
    <definedName name="centmont">[2]REKAPITULACE!#REF!</definedName>
    <definedName name="cisloobjektu">#REF!</definedName>
    <definedName name="cislostavby">#REF!</definedName>
    <definedName name="Datum">#REF!</definedName>
    <definedName name="Dil">#REF!</definedName>
    <definedName name="Dodavka">#REF!</definedName>
    <definedName name="Dodavka0">#REF!</definedName>
    <definedName name="dolar" localSheetId="1">#REF!</definedName>
    <definedName name="dolar" localSheetId="2">#REF!</definedName>
    <definedName name="dolar">#REF!</definedName>
    <definedName name="doma">#REF!</definedName>
    <definedName name="domo">#REF!</definedName>
    <definedName name="dtmat">#REF!</definedName>
    <definedName name="dtmont">#REF!</definedName>
    <definedName name="epsma">#REF!</definedName>
    <definedName name="epsmat">[2]REKAPITULACE!$G$8</definedName>
    <definedName name="epsmo">#REF!</definedName>
    <definedName name="epsmont">[2]REKAPITULACE!$H$8</definedName>
    <definedName name="ermat">[2]REKAPITULACE!#REF!</definedName>
    <definedName name="ermont">[2]REKAPITULACE!#REF!</definedName>
    <definedName name="EZE_TRASY_MONT" localSheetId="1">EPS!#REF!</definedName>
    <definedName name="EZE_TRASY_MONT" localSheetId="2">ER!#REF!</definedName>
    <definedName name="EZE_TRASY_MONT">#REF!</definedName>
    <definedName name="EZS_ING_DOD" localSheetId="1">EPS!#REF!</definedName>
    <definedName name="EZS_ING_DOD" localSheetId="2">ER!#REF!</definedName>
    <definedName name="EZS_ING_DOD">#REF!</definedName>
    <definedName name="EZS_ING_MONT" localSheetId="1">EPS!#REF!</definedName>
    <definedName name="EZS_ING_MONT" localSheetId="2">ER!#REF!</definedName>
    <definedName name="EZS_ING_MONT">#REF!</definedName>
    <definedName name="EZS_KAB_DOD" localSheetId="1">EPS!#REF!</definedName>
    <definedName name="EZS_KAB_DOD" localSheetId="2">ER!#REF!</definedName>
    <definedName name="EZS_KAB_DOD">#REF!</definedName>
    <definedName name="EZS_KAB_MONT" localSheetId="1">EPS!#REF!</definedName>
    <definedName name="EZS_KAB_MONT" localSheetId="2">ER!#REF!</definedName>
    <definedName name="EZS_KAB_MONT">#REF!</definedName>
    <definedName name="EZS_TRASY_DOD" localSheetId="1">EPS!#REF!</definedName>
    <definedName name="EZS_TRASY_DOD" localSheetId="2">ER!#REF!</definedName>
    <definedName name="EZS_TRASY_DOD">#REF!</definedName>
    <definedName name="EZS_ZAR_DOD" localSheetId="1">EPS!#REF!</definedName>
    <definedName name="EZS_ZAR_DOD" localSheetId="2">ER!#REF!</definedName>
    <definedName name="EZS_ZAR_DOD">#REF!</definedName>
    <definedName name="EZS_ZAR_MONT" localSheetId="1">EPS!#REF!</definedName>
    <definedName name="EZS_ZAR_MONT" localSheetId="2">ER!#REF!</definedName>
    <definedName name="EZS_ZAR_MONT">#REF!</definedName>
    <definedName name="ezsma">#REF!</definedName>
    <definedName name="ezsmac">#REF!</definedName>
    <definedName name="ezsmat">[2]REKAPITULACE!#REF!</definedName>
    <definedName name="ezsmo">#REF!</definedName>
    <definedName name="ezsmont">[2]REKAPITULACE!#REF!</definedName>
    <definedName name="fefr">#REF!</definedName>
    <definedName name="G___P__">#REF!</definedName>
    <definedName name="HSV">#REF!</definedName>
    <definedName name="HSV0">#REF!</definedName>
    <definedName name="HZS">#REF!</definedName>
    <definedName name="HZS0">#REF!</definedName>
    <definedName name="ikmat">[2]REKAPITULACE!#REF!</definedName>
    <definedName name="ikmont">[2]REKAPITULACE!#REF!</definedName>
    <definedName name="ing" localSheetId="1">EPS!#REF!</definedName>
    <definedName name="ing" localSheetId="2">ER!#REF!</definedName>
    <definedName name="ING_EPS" localSheetId="1">EPS!#REF!</definedName>
    <definedName name="ING_EPS" localSheetId="2">ER!#REF!</definedName>
    <definedName name="ING_EPS">#REF!</definedName>
    <definedName name="INSMATEPS" localSheetId="1">EPS!#REF!</definedName>
    <definedName name="INSMATEPS" localSheetId="2">ER!#REF!</definedName>
    <definedName name="INSMATEPS">#REF!</definedName>
    <definedName name="INSMATEZS">#REF!</definedName>
    <definedName name="INST_EPS" localSheetId="1">EPS!#REF!</definedName>
    <definedName name="INST_EPS" localSheetId="2">ER!#REF!</definedName>
    <definedName name="INST_EPS">#REF!</definedName>
    <definedName name="INSTACCESS">#REF!</definedName>
    <definedName name="INSTACCESS_MONT">#REF!</definedName>
    <definedName name="INSTCCTV">#REF!</definedName>
    <definedName name="INSTCCTV_MONT">#REF!</definedName>
    <definedName name="INSTEPS">#REF!</definedName>
    <definedName name="INSTEPS_MONT">#REF!</definedName>
    <definedName name="INSTEZS">#REF!</definedName>
    <definedName name="INSTEZS_MONT">#REF!</definedName>
    <definedName name="INSTINTERKOM" localSheetId="1">EPS!#REF!</definedName>
    <definedName name="INSTINTERKOM" localSheetId="2">ER!#REF!</definedName>
    <definedName name="INSTINTERKOM">#REF!</definedName>
    <definedName name="INSTINTERKOM_MONT" localSheetId="1">EPS!#REF!</definedName>
    <definedName name="INSTINTERKOM_MONT" localSheetId="2">ER!#REF!</definedName>
    <definedName name="INSTINTERKOM_MONT">#REF!</definedName>
    <definedName name="INSTJC_DOD" localSheetId="1">EPS!#REF!</definedName>
    <definedName name="INSTJC_DOD" localSheetId="2">ER!#REF!</definedName>
    <definedName name="INSTJC_DOD">#REF!</definedName>
    <definedName name="INSTJC_MONT" localSheetId="1">EPS!#REF!</definedName>
    <definedName name="INSTJC_MONT" localSheetId="2">ER!#REF!</definedName>
    <definedName name="INSTJC_MONT">#REF!</definedName>
    <definedName name="INSTMAT_EPS" localSheetId="1">EPS!#REF!</definedName>
    <definedName name="INSTMAT_EPS" localSheetId="2">ER!#REF!</definedName>
    <definedName name="INSTMAT_EPS">#REF!</definedName>
    <definedName name="INSTSK">#REF!</definedName>
    <definedName name="INSTSK_MONT">#REF!</definedName>
    <definedName name="INSTZEM">#REF!</definedName>
    <definedName name="INSTZEM_MONT">#REF!</definedName>
    <definedName name="Intalačnímateriál" localSheetId="1">[4]Proměnné!$F$7</definedName>
    <definedName name="Intalačnímateriál" localSheetId="2">[4]Proměnné!$F$7</definedName>
    <definedName name="Intalačnímateriál">[5]Proměnné!$F$7</definedName>
    <definedName name="JC_ING_DOD" localSheetId="1">EPS!#REF!</definedName>
    <definedName name="JC_ING_DOD" localSheetId="2">ER!#REF!</definedName>
    <definedName name="JC_ING_DOD">#REF!</definedName>
    <definedName name="JC_ING_MONT" localSheetId="1">EPS!#REF!</definedName>
    <definedName name="JC_ING_MONT" localSheetId="2">ER!#REF!</definedName>
    <definedName name="JC_ING_MONT">#REF!</definedName>
    <definedName name="JC_KAB_DOD" localSheetId="1">EPS!#REF!</definedName>
    <definedName name="JC_KAB_DOD" localSheetId="2">ER!#REF!</definedName>
    <definedName name="JC_KAB_DOD">#REF!</definedName>
    <definedName name="JC_KAB_MONT" localSheetId="1">EPS!#REF!</definedName>
    <definedName name="JC_KAB_MONT" localSheetId="2">ER!#REF!</definedName>
    <definedName name="JC_KAB_MONT">#REF!</definedName>
    <definedName name="JC_TRASY_DOD" localSheetId="1">EPS!#REF!</definedName>
    <definedName name="JC_TRASY_DOD" localSheetId="2">ER!#REF!</definedName>
    <definedName name="JC_TRASY_DOD">#REF!</definedName>
    <definedName name="JC_TRASY_MONT" localSheetId="1">EPS!#REF!</definedName>
    <definedName name="JC_TRASY_MONT" localSheetId="2">ER!#REF!</definedName>
    <definedName name="JC_TRASY_MONT">#REF!</definedName>
    <definedName name="JC_ZAR_DOD" localSheetId="1">EPS!#REF!</definedName>
    <definedName name="JC_ZAR_DOD" localSheetId="2">ER!#REF!</definedName>
    <definedName name="JC_ZAR_DOD">#REF!</definedName>
    <definedName name="JC_ZAR_MONT" localSheetId="1">EPS!#REF!</definedName>
    <definedName name="JC_ZAR_MONT" localSheetId="2">ER!#REF!</definedName>
    <definedName name="JC_ZAR_MONT">#REF!</definedName>
    <definedName name="jcmat">[2]REKAPITULACE!#REF!</definedName>
    <definedName name="jcmont">[2]REKAPITULACE!#REF!</definedName>
    <definedName name="JKSO">#REF!</definedName>
    <definedName name="KAB_EPS" localSheetId="1">EPS!#REF!</definedName>
    <definedName name="KAB_EPS" localSheetId="2">ER!#REF!</definedName>
    <definedName name="KAB_EPS">#REF!</definedName>
    <definedName name="kabmat">[2]REKAPITULACE!$I$5</definedName>
    <definedName name="kabmont">[2]REKAPITULACE!$J$5</definedName>
    <definedName name="KABMONT_EPS" localSheetId="1">EPS!#REF!</definedName>
    <definedName name="KABMONT_EPS" localSheetId="2">ER!#REF!</definedName>
    <definedName name="KABMONT_EPS">#REF!</definedName>
    <definedName name="koef_systimax">#REF!</definedName>
    <definedName name="koeficientcelkem">#REF!</definedName>
    <definedName name="koeficientpreceneni" localSheetId="1">'[6]Souhrnný rozpočet SK'!#REF!</definedName>
    <definedName name="koeficientpreceneni" localSheetId="2">'[6]Souhrnný rozpočet SK'!#REF!</definedName>
    <definedName name="koeficientpreceneni">'[7]Souhrnný rozpočet SK'!#REF!</definedName>
    <definedName name="koefmontazi">#REF!</definedName>
    <definedName name="koefmontproCCTV">#REF!</definedName>
    <definedName name="koefpronabídky">#REF!</definedName>
    <definedName name="ma">#REF!</definedName>
    <definedName name="mar">#REF!</definedName>
    <definedName name="mat" localSheetId="1">#REF!</definedName>
    <definedName name="mat" localSheetId="2">#REF!</definedName>
    <definedName name="MAT">#REF!</definedName>
    <definedName name="mat_cctv" localSheetId="1">EPS!#REF!</definedName>
    <definedName name="mat_cctv" localSheetId="2">ER!#REF!</definedName>
    <definedName name="mat_cctv">#REF!</definedName>
    <definedName name="mat_eps">#REF!</definedName>
    <definedName name="mat_ezs" localSheetId="0">[8]EZS!#REF!</definedName>
    <definedName name="mat_ezs">#REF!</definedName>
    <definedName name="mat_mr">#REF!</definedName>
    <definedName name="mat_oz">#REF!</definedName>
    <definedName name="mat_sk" localSheetId="0">[8]SK!#REF!</definedName>
    <definedName name="mat_sk">#REF!</definedName>
    <definedName name="mat_vjezd">#REF!</definedName>
    <definedName name="MATACCESS">#REF!</definedName>
    <definedName name="MATACCESS_MONT">#REF!</definedName>
    <definedName name="MATAV" localSheetId="1">#REF!</definedName>
    <definedName name="MATAV" localSheetId="2">#REF!</definedName>
    <definedName name="MATAV">#REF!</definedName>
    <definedName name="matav2">#REF!</definedName>
    <definedName name="MATCCTV" localSheetId="1">#REF!</definedName>
    <definedName name="MATCCTV" localSheetId="2">#REF!</definedName>
    <definedName name="MATCCTV">#REF!</definedName>
    <definedName name="MATCCTV_MONT">#REF!</definedName>
    <definedName name="MATDT" localSheetId="1">#REF!</definedName>
    <definedName name="MATDT" localSheetId="2">#REF!</definedName>
    <definedName name="MATDT">#REF!</definedName>
    <definedName name="MATel" localSheetId="1">#REF!</definedName>
    <definedName name="MATel" localSheetId="2">#REF!</definedName>
    <definedName name="MATel">#REF!</definedName>
    <definedName name="MATEPS" localSheetId="1">#REF!</definedName>
    <definedName name="MATEPS" localSheetId="2">#REF!</definedName>
    <definedName name="MATEPS">#REF!</definedName>
    <definedName name="MATEPS_MONT">#REF!</definedName>
    <definedName name="material">#REF!</definedName>
    <definedName name="Material_trasy">#REF!</definedName>
    <definedName name="MATEZS" localSheetId="1">#REF!</definedName>
    <definedName name="MATEZS" localSheetId="2">#REF!</definedName>
    <definedName name="MATEZS">#REF!</definedName>
    <definedName name="MATEZS_MONT">#REF!</definedName>
    <definedName name="matezs2">'[9]PA-Philips'!$L$1</definedName>
    <definedName name="matezs3">#REF!</definedName>
    <definedName name="MATINTERKOM" localSheetId="1">EPS!#REF!</definedName>
    <definedName name="MATINTERKOM" localSheetId="2">ER!#REF!</definedName>
    <definedName name="MATINTERKOM">#REF!</definedName>
    <definedName name="MATINTERKOM_MONT" localSheetId="1">EPS!#REF!</definedName>
    <definedName name="MATINTERKOM_MONT" localSheetId="2">ER!#REF!</definedName>
    <definedName name="MATINTERKOM_MONT">#REF!</definedName>
    <definedName name="MATJC" localSheetId="1">#REF!</definedName>
    <definedName name="MATJC" localSheetId="2">#REF!</definedName>
    <definedName name="MATJC">#REF!</definedName>
    <definedName name="MATJC_DOD" localSheetId="1">EPS!#REF!</definedName>
    <definedName name="MATJC_DOD" localSheetId="2">ER!#REF!</definedName>
    <definedName name="MATJC_DOD">#REF!</definedName>
    <definedName name="MATJC_MONT" localSheetId="1">EPS!#REF!</definedName>
    <definedName name="MATJC_MONT" localSheetId="2">ER!#REF!</definedName>
    <definedName name="MATJC_MONT">#REF!</definedName>
    <definedName name="MATLF" localSheetId="1">#REF!</definedName>
    <definedName name="MATLF" localSheetId="2">#REF!</definedName>
    <definedName name="MATLF">#REF!</definedName>
    <definedName name="MATOST" localSheetId="1">#REF!</definedName>
    <definedName name="MATOST" localSheetId="2">#REF!</definedName>
    <definedName name="MATOST">#REF!</definedName>
    <definedName name="MATPA" localSheetId="1">#REF!</definedName>
    <definedName name="MATPA" localSheetId="2">#REF!</definedName>
    <definedName name="MATPA">#REF!</definedName>
    <definedName name="MATSITPRIVOD" localSheetId="1">EPS!#REF!</definedName>
    <definedName name="MATSITPRIVOD" localSheetId="2">ER!#REF!</definedName>
    <definedName name="MATSITPRIVOD">#REF!</definedName>
    <definedName name="MATSK">#REF!</definedName>
    <definedName name="MATSK_MONT">#REF!</definedName>
    <definedName name="MATSTA" localSheetId="1">#REF!</definedName>
    <definedName name="MATSTA" localSheetId="2">#REF!</definedName>
    <definedName name="MATSTA">#REF!</definedName>
    <definedName name="MATTLF" localSheetId="1">#REF!</definedName>
    <definedName name="MATTLF" localSheetId="2">#REF!</definedName>
    <definedName name="MATTLF">#REF!</definedName>
    <definedName name="MATZAT" localSheetId="1">#REF!</definedName>
    <definedName name="MATZAT" localSheetId="2">#REF!</definedName>
    <definedName name="MATZAT">#REF!</definedName>
    <definedName name="MATZEM">#REF!</definedName>
    <definedName name="MATZEM_MONT">#REF!</definedName>
    <definedName name="MAVYTR" localSheetId="1">#REF!</definedName>
    <definedName name="MAVYTR" localSheetId="2">#REF!</definedName>
    <definedName name="MAVYTR">#REF!</definedName>
    <definedName name="MJ">#REF!</definedName>
    <definedName name="MO">#REF!</definedName>
    <definedName name="MONINSMATEEZS">#REF!</definedName>
    <definedName name="MONT" localSheetId="1">#REF!</definedName>
    <definedName name="MONT" localSheetId="0">#REF!</definedName>
    <definedName name="MONT" localSheetId="2">#REF!</definedName>
    <definedName name="Mont">#REF!</definedName>
    <definedName name="Mont.inst_mat" localSheetId="1">#REF!</definedName>
    <definedName name="Mont.inst_mat" localSheetId="2">#REF!</definedName>
    <definedName name="Mont.inst_mat">#REF!</definedName>
    <definedName name="mont_cctv" localSheetId="1">EPS!#REF!</definedName>
    <definedName name="mont_cctv" localSheetId="0">[8]DT!#REF!</definedName>
    <definedName name="mont_cctv" localSheetId="2">ER!#REF!</definedName>
    <definedName name="mont_cctv">#REF!</definedName>
    <definedName name="MONT_EPS" localSheetId="1">EPS!#REF!</definedName>
    <definedName name="MONT_EPS" localSheetId="2">ER!#REF!</definedName>
    <definedName name="MONT_EPS">#REF!</definedName>
    <definedName name="mont_ezs" localSheetId="0">[8]EZS!#REF!</definedName>
    <definedName name="mont_ezs">#REF!</definedName>
    <definedName name="Mont_inst_mat">#REF!</definedName>
    <definedName name="mont_mr">#REF!</definedName>
    <definedName name="mont_oz">#REF!</definedName>
    <definedName name="mont_sk" localSheetId="0">[8]SK!#REF!</definedName>
    <definedName name="mont_sk">#REF!</definedName>
    <definedName name="mont_tras">#REF!</definedName>
    <definedName name="mont_vjezd">#REF!</definedName>
    <definedName name="mont1">[1]ACCESS!$M$1</definedName>
    <definedName name="MONTAV" localSheetId="1">#REF!</definedName>
    <definedName name="MONTAV" localSheetId="2">#REF!</definedName>
    <definedName name="MONTAV">#REF!</definedName>
    <definedName name="montav2">#REF!</definedName>
    <definedName name="montaz">#REF!</definedName>
    <definedName name="Montaz0">#REF!</definedName>
    <definedName name="Montáž" localSheetId="1">#REF!</definedName>
    <definedName name="Montáž" localSheetId="2">#REF!</definedName>
    <definedName name="Montáž">#REF!</definedName>
    <definedName name="Montážnípráce" localSheetId="1">[4]Proměnné!$F$6</definedName>
    <definedName name="Montážnípráce" localSheetId="2">[4]Proměnné!$F$6</definedName>
    <definedName name="Montážnípráce">[5]Proměnné!$F$6</definedName>
    <definedName name="MONTCCTV" localSheetId="1">#REF!</definedName>
    <definedName name="MONTCCTV" localSheetId="2">#REF!</definedName>
    <definedName name="MONTCCTV">#REF!</definedName>
    <definedName name="MONTDT" localSheetId="1">#REF!</definedName>
    <definedName name="MONTDT" localSheetId="2">#REF!</definedName>
    <definedName name="MONTDT">#REF!</definedName>
    <definedName name="MONTEL" localSheetId="1">#REF!</definedName>
    <definedName name="MONTEL" localSheetId="2">#REF!</definedName>
    <definedName name="MONTEL">#REF!</definedName>
    <definedName name="MONTEPS" localSheetId="1">#REF!</definedName>
    <definedName name="MONTEPS" localSheetId="2">#REF!</definedName>
    <definedName name="MONTEPS">#REF!</definedName>
    <definedName name="MONTEZS" localSheetId="1">#REF!</definedName>
    <definedName name="MONTEZS" localSheetId="2">#REF!</definedName>
    <definedName name="MONTEZS">#REF!</definedName>
    <definedName name="montezs2">'[9]PA-Philips'!$M$1</definedName>
    <definedName name="montezs3">#REF!</definedName>
    <definedName name="MONTINST_EPS" localSheetId="1">EPS!#REF!</definedName>
    <definedName name="MONTINST_EPS" localSheetId="2">ER!#REF!</definedName>
    <definedName name="MONTINST_EPS">#REF!</definedName>
    <definedName name="MONTINSTEPS" localSheetId="1">EPS!#REF!</definedName>
    <definedName name="MONTINSTEPS" localSheetId="2">ER!#REF!</definedName>
    <definedName name="MONTINSTEPS">#REF!</definedName>
    <definedName name="MONTJC" localSheetId="1">#REF!</definedName>
    <definedName name="MONTJC" localSheetId="2">#REF!</definedName>
    <definedName name="MONTJC">#REF!</definedName>
    <definedName name="MONTOST" localSheetId="1">#REF!</definedName>
    <definedName name="MONTOST" localSheetId="2">#REF!</definedName>
    <definedName name="MONTOST">#REF!</definedName>
    <definedName name="MONTPA" localSheetId="1">#REF!</definedName>
    <definedName name="MONTPA" localSheetId="2">#REF!</definedName>
    <definedName name="MONTPA">#REF!</definedName>
    <definedName name="MONTSITPRIVOD" localSheetId="1">EPS!#REF!</definedName>
    <definedName name="MONTSITPRIVOD" localSheetId="2">ER!#REF!</definedName>
    <definedName name="MONTSITPRIVOD">#REF!</definedName>
    <definedName name="MONTSTA" localSheetId="1">#REF!</definedName>
    <definedName name="MONTSTA" localSheetId="2">#REF!</definedName>
    <definedName name="MONTSTA">#REF!</definedName>
    <definedName name="MONTTLF" localSheetId="1">#REF!</definedName>
    <definedName name="MONTTLF" localSheetId="2">#REF!</definedName>
    <definedName name="MONTTLF">#REF!</definedName>
    <definedName name="MONTVYTR" localSheetId="1">#REF!</definedName>
    <definedName name="MONTVYTR" localSheetId="2">#REF!</definedName>
    <definedName name="MONTVYTR">#REF!</definedName>
    <definedName name="MONTZAR" localSheetId="1">EPS!#REF!</definedName>
    <definedName name="MONTZAR" localSheetId="2">ER!#REF!</definedName>
    <definedName name="MONTZAR">#REF!</definedName>
    <definedName name="MONTZAT" localSheetId="1">#REF!</definedName>
    <definedName name="MONTZAT" localSheetId="2">#REF!</definedName>
    <definedName name="MONTZAT">#REF!</definedName>
    <definedName name="MR_ING_DOD" localSheetId="1">EPS!#REF!</definedName>
    <definedName name="MR_ING_DOD" localSheetId="2">ER!#REF!</definedName>
    <definedName name="MR_ING_DOD">#REF!</definedName>
    <definedName name="MR_ING_MONT" localSheetId="1">EPS!#REF!</definedName>
    <definedName name="MR_ING_MONT" localSheetId="2">ER!#REF!</definedName>
    <definedName name="MR_ING_MONT">#REF!</definedName>
    <definedName name="MR_KAB_DOD" localSheetId="1">EPS!#REF!</definedName>
    <definedName name="MR_KAB_DOD" localSheetId="2">ER!#REF!</definedName>
    <definedName name="MR_KAB_DOD">#REF!</definedName>
    <definedName name="MR_KAB_MONT" localSheetId="1">EPS!#REF!</definedName>
    <definedName name="MR_KAB_MONT" localSheetId="2">ER!#REF!</definedName>
    <definedName name="MR_KAB_MONT">#REF!</definedName>
    <definedName name="MR_TRASY_DOD" localSheetId="1">EPS!#REF!</definedName>
    <definedName name="MR_TRASY_DOD" localSheetId="2">ER!#REF!</definedName>
    <definedName name="MR_TRASY_DOD">#REF!</definedName>
    <definedName name="MR_TRASY_MONT" localSheetId="1">EPS!#REF!</definedName>
    <definedName name="MR_TRASY_MONT" localSheetId="2">ER!#REF!</definedName>
    <definedName name="MR_TRASY_MONT">#REF!</definedName>
    <definedName name="MR_ZAR_DOD" localSheetId="1">EPS!#REF!</definedName>
    <definedName name="MR_ZAR_DOD" localSheetId="2">ER!#REF!</definedName>
    <definedName name="MR_ZAR_DOD">#REF!</definedName>
    <definedName name="MR_ZAR_MONT" localSheetId="1">EPS!#REF!</definedName>
    <definedName name="MR_ZAR_MONT" localSheetId="2">ER!#REF!</definedName>
    <definedName name="MR_ZAR_MONT">#REF!</definedName>
    <definedName name="mrma">#REF!</definedName>
    <definedName name="mrmat">[2]REKAPITULACE!#REF!</definedName>
    <definedName name="mrmo">#REF!</definedName>
    <definedName name="mrmont">[2]REKAPITULACE!#REF!</definedName>
    <definedName name="mterial">#REF!</definedName>
    <definedName name="nak">#REF!</definedName>
    <definedName name="Nákup_Autocont">#REF!</definedName>
    <definedName name="NazevDilu">#REF!</definedName>
    <definedName name="nazevobjektu">#REF!</definedName>
    <definedName name="nazevstavby">#REF!</definedName>
    <definedName name="_xlnm.Print_Titles" localSheetId="1">EPS!$1:$5</definedName>
    <definedName name="_xlnm.Print_Titles" localSheetId="2">ER!$1:$5</definedName>
    <definedName name="Objednatel">#REF!</definedName>
    <definedName name="_xlnm.Print_Area" localSheetId="1">EPS!$A$1:$H$110</definedName>
    <definedName name="_xlnm.Print_Area" localSheetId="0">'EPS_rekapitulace '!$A$1:$G$23</definedName>
    <definedName name="_xlnm.Print_Area" localSheetId="2">ER!$A$1:$H$55</definedName>
    <definedName name="okfmat">[2]REKAPITULACE!#REF!</definedName>
    <definedName name="okfmont">[2]REKAPITULACE!#REF!</definedName>
    <definedName name="ozmat">#REF!</definedName>
    <definedName name="ozmont">#REF!</definedName>
    <definedName name="parkmat">#REF!</definedName>
    <definedName name="parkmont">#REF!</definedName>
    <definedName name="PocetMJ">#REF!</definedName>
    <definedName name="ponížení" localSheetId="1">#REF!</definedName>
    <definedName name="ponížení" localSheetId="2">#REF!</definedName>
    <definedName name="ponížení">#REF!</definedName>
    <definedName name="Poznamka">#REF!</definedName>
    <definedName name="Projektant">#REF!</definedName>
    <definedName name="PSV">#REF!</definedName>
    <definedName name="PSV0">#REF!</definedName>
    <definedName name="rezerva" localSheetId="1">#REF!</definedName>
    <definedName name="rezerva" localSheetId="2">#REF!</definedName>
    <definedName name="rezerva">#REF!</definedName>
    <definedName name="rezerva_so002" localSheetId="1">#REF!</definedName>
    <definedName name="rezerva_so002" localSheetId="2">#REF!</definedName>
    <definedName name="rezerva_so002">#REF!</definedName>
    <definedName name="rozmat">[2]REKAPITULACE!#REF!</definedName>
    <definedName name="rozmont">[2]REKAPITULACE!#REF!</definedName>
    <definedName name="s">#REF!</definedName>
    <definedName name="SazbaDPH1">#REF!</definedName>
    <definedName name="SazbaDPH2">#REF!</definedName>
    <definedName name="sdfasf">#REF!</definedName>
    <definedName name="SIT_EPS" localSheetId="1">EPS!#REF!</definedName>
    <definedName name="SIT_EPS" localSheetId="2">ER!#REF!</definedName>
    <definedName name="SIT_EPS">#REF!</definedName>
    <definedName name="SITMONT_EPS" localSheetId="1">EPS!#REF!</definedName>
    <definedName name="SITMONT_EPS" localSheetId="2">ER!#REF!</definedName>
    <definedName name="SITMONT_EPS">#REF!</definedName>
    <definedName name="SK_ING_DOD">#REF!</definedName>
    <definedName name="SK_ING_MONT">#REF!</definedName>
    <definedName name="SK_KAB_DOD">#REF!</definedName>
    <definedName name="SK_KAB_MONT">#REF!</definedName>
    <definedName name="SK_TRASY_DOD">#REF!</definedName>
    <definedName name="SK_TRASY_MONT">#REF!</definedName>
    <definedName name="SK_ZAR_DOD">#REF!</definedName>
    <definedName name="SK_ZAR_MONT">#REF!</definedName>
    <definedName name="skma">#REF!</definedName>
    <definedName name="skmat">[2]REKAPITULACE!#REF!</definedName>
    <definedName name="skmo">#REF!</definedName>
    <definedName name="skmont">[2]REKAPITULACE!#REF!</definedName>
    <definedName name="SloupecCC">#REF!</definedName>
    <definedName name="SloupecCisloPol">#REF!</definedName>
    <definedName name="SloupecCH">#REF!</definedName>
    <definedName name="SloupecJC">#REF!</definedName>
    <definedName name="SloupecJH">#REF!</definedName>
    <definedName name="SloupecMJ">#REF!</definedName>
    <definedName name="SloupecMnozstvi">#REF!</definedName>
    <definedName name="SloupecNazPol">#REF!</definedName>
    <definedName name="SloupecPC">#REF!</definedName>
    <definedName name="soupis_EZS_AKU38">#REF!</definedName>
    <definedName name="soupis_EZS_B9501">#REF!</definedName>
    <definedName name="soupis_EZS_CYH">#REF!</definedName>
    <definedName name="soupis_EZS_CYKY">#REF!</definedName>
    <definedName name="soupis_EZS_ext_SIR">#REF!</definedName>
    <definedName name="soupis_EZS_GLASS">#REF!</definedName>
    <definedName name="soupis_EZS_int_SIR">#REF!</definedName>
    <definedName name="soupis_EZS_J24">#REF!</definedName>
    <definedName name="soupis_EZS_J40">#REF!</definedName>
    <definedName name="soupis_EZS_klavesnice">#REF!</definedName>
    <definedName name="soupis_EZS_koncentrator">#REF!</definedName>
    <definedName name="soupis_EZS_kryt_Z40">#REF!</definedName>
    <definedName name="soupis_EZS_MG_dvere">#REF!</definedName>
    <definedName name="soupis_EZS_MG_vrata">#REF!</definedName>
    <definedName name="soupis_EZS_PIR_dl_dosah_RX40QZD">#REF!</definedName>
    <definedName name="soupis_EZS_PIR_dual">#REF!</definedName>
    <definedName name="soupis_EZS_PIR_RX40QZD">#REF!</definedName>
    <definedName name="soupis_EZS_signalizace">#REF!</definedName>
    <definedName name="soupis_EZS_UTP">#REF!</definedName>
    <definedName name="soupis_EZS_Zdroj_10A">#REF!</definedName>
    <definedName name="STA_ING_DOD" localSheetId="1">EPS!#REF!</definedName>
    <definedName name="STA_ING_DOD" localSheetId="2">ER!#REF!</definedName>
    <definedName name="STA_ING_DOD">#REF!</definedName>
    <definedName name="STA_ING_MONT" localSheetId="1">EPS!#REF!</definedName>
    <definedName name="STA_ING_MONT" localSheetId="2">ER!#REF!</definedName>
    <definedName name="STA_ING_MONT">#REF!</definedName>
    <definedName name="STA_KAB_DOD" localSheetId="1">EPS!#REF!</definedName>
    <definedName name="STA_KAB_DOD" localSheetId="2">ER!#REF!</definedName>
    <definedName name="STA_KAB_DOD">#REF!</definedName>
    <definedName name="STA_KAB_MONT" localSheetId="1">EPS!#REF!</definedName>
    <definedName name="STA_KAB_MONT" localSheetId="2">ER!#REF!</definedName>
    <definedName name="STA_KAB_MONT">#REF!</definedName>
    <definedName name="STA_TRASY_DOD" localSheetId="1">EPS!#REF!</definedName>
    <definedName name="STA_TRASY_DOD" localSheetId="2">ER!#REF!</definedName>
    <definedName name="STA_TRASY_DOD">#REF!</definedName>
    <definedName name="STA_TRASY_MONT" localSheetId="1">EPS!#REF!</definedName>
    <definedName name="STA_TRASY_MONT" localSheetId="2">ER!#REF!</definedName>
    <definedName name="STA_TRASY_MONT">#REF!</definedName>
    <definedName name="STA_ZAR_DOD" localSheetId="1">EPS!#REF!</definedName>
    <definedName name="STA_ZAR_DOD" localSheetId="2">ER!#REF!</definedName>
    <definedName name="STA_ZAR_DOD">#REF!</definedName>
    <definedName name="STA_ZAR_MONT" localSheetId="1">EPS!#REF!</definedName>
    <definedName name="STA_ZAR_MONT" localSheetId="2">ER!#REF!</definedName>
    <definedName name="STA_ZAR_MONT">#REF!</definedName>
    <definedName name="STA_ZAŘ_DOD" localSheetId="1">EPS!#REF!</definedName>
    <definedName name="STA_ZAŘ_DOD" localSheetId="2">ER!#REF!</definedName>
    <definedName name="STA_ZAŘ_DOD">#REF!</definedName>
    <definedName name="stama">#REF!</definedName>
    <definedName name="stamat">[2]REKAPITULACE!#REF!</definedName>
    <definedName name="stamo">#REF!</definedName>
    <definedName name="stamont">[2]REKAPITULACE!#REF!</definedName>
    <definedName name="telmat">#REF!</definedName>
    <definedName name="telmont">#REF!</definedName>
    <definedName name="tlfmat">[2]REKAPITULACE!#REF!</definedName>
    <definedName name="tlfmont">[2]REKAPITULACE!#REF!</definedName>
    <definedName name="trasy_mont">#REF!</definedName>
    <definedName name="trasymat">[2]REKAPITULACE!$I$3</definedName>
    <definedName name="trasymont">[2]REKAPITULACE!$J$3</definedName>
    <definedName name="tuma">#REF!</definedName>
    <definedName name="tumat">[2]REKAPITULACE!#REF!</definedName>
    <definedName name="túmat">[2]REKAPITULACE!#REF!</definedName>
    <definedName name="tumo">#REF!</definedName>
    <definedName name="Typ">#REF!</definedName>
    <definedName name="VRN">#REF!</definedName>
    <definedName name="VRNKc">#REF!</definedName>
    <definedName name="VRNnazev">#REF!</definedName>
    <definedName name="VRNproc">#REF!</definedName>
    <definedName name="VRNzakl">#REF!</definedName>
    <definedName name="vsmat">[2]REKAPITULACE!#REF!</definedName>
    <definedName name="vsmont">[2]REKAPITULACE!#REF!</definedName>
    <definedName name="vtma">#REF!</definedName>
    <definedName name="vtmo">#REF!</definedName>
    <definedName name="vyp">#REF!</definedName>
    <definedName name="vyvmat">[2]REKAPITULACE!#REF!</definedName>
    <definedName name="vyvmont">[2]REKAPITULACE!#REF!</definedName>
    <definedName name="wifimat">[2]REKAPITULACE!#REF!</definedName>
    <definedName name="wifimont">[2]REKAPITULACE!#REF!</definedName>
    <definedName name="Zakazka">#REF!</definedName>
    <definedName name="Zaklad22">#REF!</definedName>
    <definedName name="Zaklad5">#REF!</definedName>
    <definedName name="ZAR_EPS" localSheetId="1">EPS!#REF!</definedName>
    <definedName name="ZAR_EPS" localSheetId="2">ER!#REF!</definedName>
    <definedName name="ZAR_EPS">#REF!</definedName>
    <definedName name="ZAREPS" localSheetId="1">EPS!#REF!</definedName>
    <definedName name="ZAREPS" localSheetId="2">ER!#REF!</definedName>
    <definedName name="ZAREPS">#REF!</definedName>
    <definedName name="zavm">[2]REKAPITULACE!#REF!</definedName>
    <definedName name="zavmo">[2]REKAPITULACE!#REF!</definedName>
    <definedName name="Zhotovit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32" l="1"/>
  <c r="H12" i="32"/>
  <c r="H13" i="32"/>
  <c r="H14" i="32"/>
  <c r="H15" i="32"/>
  <c r="H16" i="32"/>
  <c r="H17" i="32"/>
  <c r="H18" i="32"/>
  <c r="H19" i="32"/>
  <c r="H20" i="32"/>
  <c r="H21" i="32"/>
  <c r="H22" i="32"/>
  <c r="H23" i="32"/>
  <c r="H24" i="32"/>
  <c r="H25" i="32"/>
  <c r="H26" i="32"/>
  <c r="H27" i="32"/>
  <c r="H28" i="32"/>
  <c r="H29" i="32"/>
  <c r="H30" i="32"/>
  <c r="H31" i="32"/>
  <c r="H32" i="32"/>
  <c r="H33" i="32"/>
  <c r="H34" i="32"/>
  <c r="H35" i="32"/>
  <c r="H36" i="32"/>
  <c r="H37" i="32"/>
  <c r="H38" i="32"/>
  <c r="H39" i="32"/>
  <c r="H40" i="32"/>
  <c r="H41" i="32"/>
  <c r="H42" i="32"/>
  <c r="H43" i="32"/>
  <c r="H44" i="32"/>
  <c r="H45" i="32"/>
  <c r="H46" i="32"/>
  <c r="H47" i="32"/>
  <c r="H48" i="32"/>
  <c r="H49" i="32"/>
  <c r="H50" i="32"/>
  <c r="F11" i="32"/>
  <c r="F12" i="32"/>
  <c r="F13" i="32"/>
  <c r="F14" i="32"/>
  <c r="F15" i="32"/>
  <c r="F16" i="32"/>
  <c r="F17" i="32"/>
  <c r="F18" i="32"/>
  <c r="F19" i="32"/>
  <c r="F20" i="32"/>
  <c r="F21" i="32"/>
  <c r="F22" i="32"/>
  <c r="F23" i="32"/>
  <c r="F24" i="32"/>
  <c r="F25" i="32"/>
  <c r="F26" i="32"/>
  <c r="F27" i="32"/>
  <c r="F28" i="32"/>
  <c r="F29" i="32"/>
  <c r="F30" i="32"/>
  <c r="F31" i="32"/>
  <c r="F32" i="32"/>
  <c r="F33" i="32"/>
  <c r="F34" i="32"/>
  <c r="F35" i="32"/>
  <c r="F36" i="32"/>
  <c r="F37" i="32"/>
  <c r="F38" i="32"/>
  <c r="F39" i="32"/>
  <c r="F40" i="32"/>
  <c r="F41" i="32"/>
  <c r="F42" i="32"/>
  <c r="F43" i="32"/>
  <c r="F44" i="32"/>
  <c r="F45" i="32"/>
  <c r="F46" i="32"/>
  <c r="F47" i="32"/>
  <c r="F48" i="32"/>
  <c r="F49" i="32"/>
  <c r="F50" i="32"/>
  <c r="F53" i="32"/>
  <c r="H94" i="30" l="1"/>
  <c r="F94" i="30"/>
  <c r="H93" i="30"/>
  <c r="F93" i="30"/>
  <c r="H90" i="30"/>
  <c r="F90" i="30"/>
  <c r="H89" i="30"/>
  <c r="F89" i="30"/>
  <c r="H96" i="30"/>
  <c r="F96" i="30"/>
  <c r="H95" i="30"/>
  <c r="F95" i="30"/>
  <c r="H10" i="32"/>
  <c r="F10" i="32"/>
  <c r="E11" i="25" l="1"/>
  <c r="H54" i="32"/>
  <c r="H80" i="30"/>
  <c r="F80" i="30"/>
  <c r="H79" i="30"/>
  <c r="F79" i="30"/>
  <c r="H53" i="30"/>
  <c r="F53" i="30"/>
  <c r="H52" i="30"/>
  <c r="F52" i="30"/>
  <c r="H55" i="32" l="1"/>
  <c r="F12" i="25"/>
  <c r="G13" i="25" s="1"/>
  <c r="H13" i="30"/>
  <c r="F13" i="30"/>
  <c r="H12" i="30"/>
  <c r="F12" i="30"/>
  <c r="H88" i="30"/>
  <c r="F88" i="30"/>
  <c r="H87" i="30"/>
  <c r="F87" i="30"/>
  <c r="F105" i="30"/>
  <c r="H105" i="30"/>
  <c r="F103" i="30"/>
  <c r="H103" i="30"/>
  <c r="H36" i="30" l="1"/>
  <c r="H78" i="30"/>
  <c r="F78" i="30"/>
  <c r="H77" i="30"/>
  <c r="F77" i="30"/>
  <c r="H76" i="30"/>
  <c r="F76" i="30"/>
  <c r="H75" i="30"/>
  <c r="F75" i="30"/>
  <c r="H64" i="30"/>
  <c r="F64" i="30"/>
  <c r="H63" i="30"/>
  <c r="F63" i="30"/>
  <c r="H62" i="30"/>
  <c r="F62" i="30"/>
  <c r="H61" i="30"/>
  <c r="F61" i="30"/>
  <c r="H43" i="30"/>
  <c r="F43" i="30"/>
  <c r="H42" i="30"/>
  <c r="F42" i="30"/>
  <c r="H15" i="30"/>
  <c r="H14" i="30"/>
  <c r="F14" i="30"/>
  <c r="H23" i="30"/>
  <c r="F23" i="30"/>
  <c r="H22" i="30"/>
  <c r="F22" i="30"/>
  <c r="H49" i="30"/>
  <c r="F49" i="30"/>
  <c r="H48" i="30"/>
  <c r="F48" i="30"/>
  <c r="H47" i="30"/>
  <c r="F47" i="30"/>
  <c r="H46" i="30"/>
  <c r="F46" i="30"/>
  <c r="H45" i="30"/>
  <c r="F45" i="30"/>
  <c r="H44" i="30"/>
  <c r="F44" i="30"/>
  <c r="H41" i="30"/>
  <c r="F41" i="30"/>
  <c r="H40" i="30"/>
  <c r="F40" i="30"/>
  <c r="H39" i="30"/>
  <c r="F39" i="30"/>
  <c r="H38" i="30"/>
  <c r="F38" i="30"/>
  <c r="H37" i="30"/>
  <c r="F37" i="30"/>
  <c r="F36" i="30"/>
  <c r="H35" i="30"/>
  <c r="F35" i="30"/>
  <c r="H34" i="30"/>
  <c r="F34" i="30"/>
  <c r="H33" i="30"/>
  <c r="F33" i="30"/>
  <c r="H32" i="30"/>
  <c r="F32" i="30"/>
  <c r="H31" i="30"/>
  <c r="F31" i="30"/>
  <c r="H30" i="30"/>
  <c r="F30" i="30"/>
  <c r="H29" i="30"/>
  <c r="F29" i="30"/>
  <c r="H28" i="30"/>
  <c r="F28" i="30"/>
  <c r="H27" i="30"/>
  <c r="F27" i="30"/>
  <c r="H26" i="30"/>
  <c r="F26" i="30"/>
  <c r="H51" i="30"/>
  <c r="F51" i="30"/>
  <c r="H50" i="30"/>
  <c r="F50" i="30"/>
  <c r="F10" i="30"/>
  <c r="H86" i="30" l="1"/>
  <c r="F86" i="30"/>
  <c r="H85" i="30"/>
  <c r="F85" i="30"/>
  <c r="H17" i="30" l="1"/>
  <c r="F17" i="30"/>
  <c r="H16" i="30"/>
  <c r="F16" i="30"/>
  <c r="H92" i="30"/>
  <c r="F92" i="30"/>
  <c r="H91" i="30"/>
  <c r="F91" i="30"/>
  <c r="H66" i="30"/>
  <c r="F66" i="30"/>
  <c r="H65" i="30"/>
  <c r="F65" i="30"/>
  <c r="H74" i="30"/>
  <c r="F74" i="30"/>
  <c r="H73" i="30"/>
  <c r="F73" i="30"/>
  <c r="H72" i="30"/>
  <c r="F72" i="30"/>
  <c r="H71" i="30"/>
  <c r="F71" i="30"/>
  <c r="F84" i="30" l="1"/>
  <c r="H98" i="30"/>
  <c r="H10" i="30"/>
  <c r="H11" i="30"/>
  <c r="H18" i="30"/>
  <c r="H19" i="30"/>
  <c r="H20" i="30"/>
  <c r="H21" i="30"/>
  <c r="H24" i="30"/>
  <c r="H25" i="30"/>
  <c r="H54" i="30"/>
  <c r="H55" i="30"/>
  <c r="H56" i="30"/>
  <c r="H57" i="30"/>
  <c r="H58" i="30"/>
  <c r="H59" i="30"/>
  <c r="H60" i="30"/>
  <c r="H67" i="30"/>
  <c r="H68" i="30"/>
  <c r="H69" i="30"/>
  <c r="H70" i="30"/>
  <c r="H81" i="30"/>
  <c r="H82" i="30"/>
  <c r="H83" i="30"/>
  <c r="H84" i="30"/>
  <c r="H97" i="30"/>
  <c r="H99" i="30"/>
  <c r="H100" i="30"/>
  <c r="H101" i="30"/>
  <c r="H102" i="30"/>
  <c r="H104" i="30"/>
  <c r="F18" i="30"/>
  <c r="F19" i="30"/>
  <c r="F20" i="30"/>
  <c r="F21" i="30"/>
  <c r="F24" i="30"/>
  <c r="F25" i="30"/>
  <c r="F54" i="30"/>
  <c r="F55" i="30"/>
  <c r="F56" i="30"/>
  <c r="F57" i="30"/>
  <c r="F58" i="30"/>
  <c r="F59" i="30"/>
  <c r="F60" i="30"/>
  <c r="F67" i="30"/>
  <c r="F68" i="30"/>
  <c r="F69" i="30"/>
  <c r="F70" i="30"/>
  <c r="F81" i="30"/>
  <c r="F82" i="30"/>
  <c r="F83" i="30"/>
  <c r="F97" i="30"/>
  <c r="F104" i="30"/>
  <c r="F102" i="30"/>
  <c r="F101" i="30"/>
  <c r="F100" i="30"/>
  <c r="F99" i="30"/>
  <c r="F108" i="30" l="1"/>
  <c r="E6" i="25" s="1"/>
  <c r="E17" i="25" s="1"/>
  <c r="H109" i="30"/>
  <c r="F98" i="30"/>
  <c r="H110" i="30" l="1"/>
  <c r="F7" i="25"/>
  <c r="F18" i="25" s="1"/>
  <c r="G8" i="25" l="1"/>
  <c r="G19" i="25" s="1"/>
</calcChain>
</file>

<file path=xl/sharedStrings.xml><?xml version="1.0" encoding="utf-8"?>
<sst xmlns="http://schemas.openxmlformats.org/spreadsheetml/2006/main" count="271" uniqueCount="117">
  <si>
    <t>Montáž</t>
  </si>
  <si>
    <t>m</t>
  </si>
  <si>
    <t>KRYCÍ LIST ROZPOČTU</t>
  </si>
  <si>
    <t>Montáž celkem</t>
  </si>
  <si>
    <t>Soupis prací, dodávek a služeb</t>
  </si>
  <si>
    <t>ks</t>
  </si>
  <si>
    <t>Popis</t>
  </si>
  <si>
    <t>Počet</t>
  </si>
  <si>
    <t>Pol.</t>
  </si>
  <si>
    <t>Jednotka</t>
  </si>
  <si>
    <t>Materiál / ks</t>
  </si>
  <si>
    <t>Materiál celkem</t>
  </si>
  <si>
    <t>Montáž / ks</t>
  </si>
  <si>
    <t>Montáž-celkem</t>
  </si>
  <si>
    <t>CZK</t>
  </si>
  <si>
    <t>Zařízení</t>
  </si>
  <si>
    <t>Trasy</t>
  </si>
  <si>
    <t>CELKEM</t>
  </si>
  <si>
    <t>Konečná cena (bez DPH)</t>
  </si>
  <si>
    <t>Ostatní</t>
  </si>
  <si>
    <t>Materiál</t>
  </si>
  <si>
    <t>Celková cena</t>
  </si>
  <si>
    <t>Celková cena (bez DPH)</t>
  </si>
  <si>
    <t>hod</t>
  </si>
  <si>
    <t>CELKEM ZA SLABOPROUDÉ ROZVODY</t>
  </si>
  <si>
    <t>Pomocné instalační práce, zednické výpomoci, koordinační práce</t>
  </si>
  <si>
    <t>Průraz zdivem, síla zdi do 300mm, otvor do 50x50mm</t>
  </si>
  <si>
    <t>Seznámení s obsluhou</t>
  </si>
  <si>
    <t>Uvedení do trv. provozu - ústředna (programování, oživení, odzkoušení)</t>
  </si>
  <si>
    <t>Zkouška hlásiče (automatický, tlačítkový)</t>
  </si>
  <si>
    <t>Dokumentace skutečného provedení stavby</t>
  </si>
  <si>
    <t>kpl</t>
  </si>
  <si>
    <t>Úklid staveniště</t>
  </si>
  <si>
    <t>Zajištění školení montážních pracovníku BOZP a PO na stavbě</t>
  </si>
  <si>
    <t>Frézování drážky v cihelném zdivu a zapravení</t>
  </si>
  <si>
    <t>Výchozí revize elektro, kontrola provozuschopnosti,.. Dle vyhlášky č. 246/2001 Sb. V platném znění</t>
  </si>
  <si>
    <t xml:space="preserve">Všechny prvky musí být certifikované pro systém EPS a odpovídat platné legislativě ČR, především dle souboru norem ČSN EN 54xx, vyhlášky č. 246/2001 Sb. v platném znění a vyhlášky č.23/2008 Sb. </t>
  </si>
  <si>
    <r>
      <t xml:space="preserve">Stávající neřešené rozvody rozvody: </t>
    </r>
    <r>
      <rPr>
        <sz val="10"/>
        <rFont val="Arial"/>
        <family val="2"/>
        <charset val="238"/>
      </rPr>
      <t>odborné úpravy v trasách pro zajištění proti poškození nesouvisejících rozvodů neřešených instalací ve společných trasách</t>
    </r>
  </si>
  <si>
    <t>Náklady na přesun materiálu, doprava</t>
  </si>
  <si>
    <t>Protipožární rozváděč EI 30, DP1, rozměry 660x1290x300, 2x větrací mřížka, prostup pro kabely v horní části, barva bílá</t>
  </si>
  <si>
    <t>Periferní modul pro připojení OPPO a 1 MM pozice</t>
  </si>
  <si>
    <t>Modul se třemi pozicemi pro mikromoduly</t>
  </si>
  <si>
    <t>Mikromodul maximálně pro 127 zařízení (inteligentní hlásiče požáru,nebo signalizační zařízení na sběrnici), délka kruhového vedení až 3,5 km Rychlá reaktivace signalizačních zařízení na sběrnici po zkratu v souladu s normou EN 54-13.</t>
  </si>
  <si>
    <t>Modul 12 programovatelných výstupních relé</t>
  </si>
  <si>
    <t>Modul 4 In / 2 out - mudul pro výstupy EPS a ovládání zařízení</t>
  </si>
  <si>
    <t>Skříň pro vstupní a výstupní moduly p.o.</t>
  </si>
  <si>
    <t>Pomocný napájecí zdroj: Externí síťový zdroj 5A/24VDC 28Ah EN 54-4</t>
  </si>
  <si>
    <t xml:space="preserve">Akumulátor 12V / 24 Ah </t>
  </si>
  <si>
    <t>Hlásič požáru opticko-kouřový</t>
  </si>
  <si>
    <t>Patice pro hlásiče</t>
  </si>
  <si>
    <t>Hlásič požáru tlačítkový s oddělovačem</t>
  </si>
  <si>
    <t>Skříň tlačítkového hlásiče IQ8 červená</t>
  </si>
  <si>
    <t>Obslužné pole požární ochrany</t>
  </si>
  <si>
    <t>Zábleskový maják</t>
  </si>
  <si>
    <t>ZDP pro přenos na HZS, plná datová kounikace</t>
  </si>
  <si>
    <t>Kabel PH 120R 3x2,5 - Napájení</t>
  </si>
  <si>
    <t>Požární kabelová příchytka (pro kabely s funkční odolností při požáru)</t>
  </si>
  <si>
    <t>Požární kotva pro uchycení příchytky</t>
  </si>
  <si>
    <t>Trubka PVC ohebná, 320N 25/18,3MM</t>
  </si>
  <si>
    <t>Elektroinstalační lišta - bezhalogenová, 20x20mm - bílá, včetně instalačního materiálu</t>
  </si>
  <si>
    <t>Krabice KU 68 p.o.</t>
  </si>
  <si>
    <t>Keramické svorkovnice (spojkování požárních kabelů)</t>
  </si>
  <si>
    <t>Jistič 16A, chrar. - B</t>
  </si>
  <si>
    <t>Protipožární ucpání prostupů do rozměru 50x50mm, požární odolnost 45 minut</t>
  </si>
  <si>
    <r>
      <rPr>
        <b/>
        <sz val="10"/>
        <color rgb="FF000000"/>
        <rFont val="Arial CE"/>
        <charset val="238"/>
      </rPr>
      <t>Ústředna EPS podružná - externí ovládací tablo obsluhy:</t>
    </r>
    <r>
      <rPr>
        <sz val="10"/>
        <color indexed="8"/>
        <rFont val="Arial CE"/>
        <family val="2"/>
        <charset val="238"/>
      </rPr>
      <t xml:space="preserve">  Až 127 hlásičů a 32 V/V modulů na kruhové lince, režimy provozu dle DIN VDE 0833 - 2, svorkovnice pro připojení OPPO a hlavní přenosové relé na periferním modulu, 3 volně programovatelná relé, s možností funkce ve třech režimech. Přepínací kontakt, spínací kontakt s napájením a spínací kontakt s napájením a hlídáním vedení, možnost RS 232 nebo TTY v podobě modulu, možnost síťování s až 30 dalšími ústřednami, zachování provozu sběrnice i při zkratu a přerušení, paměť událostí až 10 000 hlášení, možnost připojení dvou akumulátorů s hlídáním a kontrolou.</t>
    </r>
  </si>
  <si>
    <t>Čelní ovládací panel ústředny - pro hlavní ústřednu (položka č.1) a podružnou ústřednu - externí olvládací tablo obsluhy (položka č. 3)</t>
  </si>
  <si>
    <t>Pomocný instalační materiál</t>
  </si>
  <si>
    <t>Kabel PH 120R 10x2x0,8 - připojení OPPO</t>
  </si>
  <si>
    <t>Kabelová příchytka pro kabel hlásičové linky</t>
  </si>
  <si>
    <t>Kabel PH 120R 4x2x0,8</t>
  </si>
  <si>
    <t>Pomocné montážní práce: zednické výpomoci, bourací práce, koordinační práce</t>
  </si>
  <si>
    <t>Klíčový trezor požární ochrany, včetně motýlkové klíče</t>
  </si>
  <si>
    <t>1x1</t>
  </si>
  <si>
    <t>Elektrická kontrola vstupu - Autonomní</t>
  </si>
  <si>
    <t>1*15" kabel pro propojení ústředny EPS a OPPO</t>
  </si>
  <si>
    <t>228x1</t>
  </si>
  <si>
    <t>Elektrická požární signalizace</t>
  </si>
  <si>
    <t>1*1</t>
  </si>
  <si>
    <t>2*1</t>
  </si>
  <si>
    <t>Mikromodul pro síťové propojení ústředen (externmí ovládací tabla) 62,5 kB</t>
  </si>
  <si>
    <t>5*1</t>
  </si>
  <si>
    <t>10*1</t>
  </si>
  <si>
    <r>
      <rPr>
        <b/>
        <sz val="10"/>
        <color rgb="FF000000"/>
        <rFont val="Arial CE"/>
        <charset val="238"/>
      </rPr>
      <t xml:space="preserve">Ústředna EPS ESSER IQ8 Control M - stávající: </t>
    </r>
    <r>
      <rPr>
        <sz val="10"/>
        <color rgb="FF000000"/>
        <rFont val="Arial CE"/>
        <charset val="238"/>
      </rPr>
      <t>práce spojené s odpojením stávající hlásičové linky, stávajícího externího tabla obsluhy a propoje pro ovládání ústředny ER, demontáží stávající ústředny, zpětnou instalací stávající ústředny do nově instalovaného požárního rozvaděče, zěptné připojení stávajícího externího tabla, propoje ovládání ústředny ER, připojení nově provedené hlásičové linky, připojení doplněných zařízení, rekonfigurace systému, uvedení do provozu, odzkoušení</t>
    </r>
  </si>
  <si>
    <t>1*1" ústředna připojená jako doplněné externí ovládací tablo obsluhy v m.č. 128</t>
  </si>
  <si>
    <t>1*1" pro doplněnou podružnou ústřednu p.č. 3 - externí ovládací tablo</t>
  </si>
  <si>
    <t>1*1" rozšíření stávjaící ústředny o kartu pro připojení OPPO</t>
  </si>
  <si>
    <t xml:space="preserve">1*1" rozšíření stávjaící ústředny o kartu pro 3 mikromoduly </t>
  </si>
  <si>
    <t>2*1" 1x do stávajcí ústředny, 1x do doplněné podružné ústředny p.č. 3 - externího ovládacího tabla obsluhy</t>
  </si>
  <si>
    <t>1*1" mikromodul pro rozšíření stávjaící ústředny o mikromodul pro připojení doplněných V/V a ovládacího modul pro připojení doplněných zařízení určených pro ovládání ústřednou</t>
  </si>
  <si>
    <t>7*1</t>
  </si>
  <si>
    <t>12*1</t>
  </si>
  <si>
    <t>Kabel 1x2x0,8 B2 ca s1 d1 ( linka )</t>
  </si>
  <si>
    <t>(7+12)*10 + 2*20</t>
  </si>
  <si>
    <t>Kabel PH 120R 2x2x0,8 - výstup EPS ( KTPO, maják, linka pro V/V moduly)</t>
  </si>
  <si>
    <t>2*15+2*5 " připojení zábleskového majáku, KTPO, kruhové linka pro V/V moduly</t>
  </si>
  <si>
    <t>2*10" kruhová linka pro síťové propojení hlavní ústředny EPS a externího ovládacího tabla obsluhy</t>
  </si>
  <si>
    <t>2*50" kabely pro zajištění napájecího přívodu pro ústřednu externí ovládací tablo,  ZDP a externí zdroj od rozvaděče NN</t>
  </si>
  <si>
    <t>120/0,3" příchytka pro upevnění požárního kabelu</t>
  </si>
  <si>
    <t>400*1" požární kotva pro uchycení požárních příchytek</t>
  </si>
  <si>
    <t>8*1</t>
  </si>
  <si>
    <t>20*10</t>
  </si>
  <si>
    <t>5*10</t>
  </si>
  <si>
    <t>125/0,5</t>
  </si>
  <si>
    <t>24*1</t>
  </si>
  <si>
    <t>4*1</t>
  </si>
  <si>
    <t>Pomocný montážní materiál</t>
  </si>
  <si>
    <r>
      <t xml:space="preserve">Stávající hlásiče EPS s hlásičová linka: </t>
    </r>
    <r>
      <rPr>
        <sz val="10"/>
        <rFont val="Arial"/>
        <family val="2"/>
        <charset val="238"/>
      </rPr>
      <t>Odborné odpojení stávající hlásičové linky od ústředny EPS, demontáž stávjaících hlásičů EPS, demontáž stávající rušené kabeláže stávající hlásičové linky</t>
    </r>
  </si>
  <si>
    <r>
      <t xml:space="preserve">Ústředna evakuačního rozhlasu BOSCH Plaena VAS - stávající: </t>
    </r>
    <r>
      <rPr>
        <sz val="10"/>
        <color rgb="FF000000"/>
        <rFont val="Arial CE"/>
        <charset val="238"/>
      </rPr>
      <t>Paráce spojené s úprava evakuačního rozhlasu, odpojením části stávající reproduktorové linky, zopětné připojení, rekonfigurace a oživení po dokončení prací</t>
    </r>
  </si>
  <si>
    <t>Bílý vnitřní skříňový reproduktor s výkonem 6 W, frekvenčním rozsahem 197 Hz - 22 kHz a citlivostí 80 dB. Reproduktor má dřevěnou skříň, kovovou mřížku a šroubovací keramickou svorkovnici s tepelnou pojistkou. Montáž na omítku s krytím IP 54. Reproduktor splňuje normu EN 54-24.</t>
  </si>
  <si>
    <t>6*1</t>
  </si>
  <si>
    <t>Kabel P60-R 4x1,5, B2cas1d1</t>
  </si>
  <si>
    <r>
      <rPr>
        <b/>
        <sz val="10"/>
        <color rgb="FF000000"/>
        <rFont val="Arial CE"/>
        <charset val="238"/>
      </rPr>
      <t xml:space="preserve">Reproduktorová linka - stávající: </t>
    </r>
    <r>
      <rPr>
        <sz val="10"/>
        <color indexed="8"/>
        <rFont val="Arial CE"/>
        <family val="2"/>
        <charset val="238"/>
      </rPr>
      <t>Odborné odpojení linky od ústředny rozhlasu před zahájení úprva, vyhledání 2 vhodných bodů přerušení stávající reproduktorové linky v m.č. 128 a u stupačky do 2.NP v chodbě m.č. 103, rozpojení linky, zpětné propojení s nově instalovanou kabeláží upravené linky v řešených prostorech, proměření, oživení, odzkoušení</t>
    </r>
  </si>
  <si>
    <t>6*10 + 4*5" nový kabel pro upravenou trasu reproduktorové linky v řešených prostorech</t>
  </si>
  <si>
    <t>6*10</t>
  </si>
  <si>
    <t>4*5</t>
  </si>
  <si>
    <t>GYMNÁZIUM A JAZYKOVÁ ŠKOLA ZLÍN
REKONSTRUKCE ŠATNY</t>
  </si>
  <si>
    <t>Evakuační rozhlas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</si>
</sst>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5" formatCode="#,##0\ &quot;Kč&quot;;\-#,##0\ &quot;Kč&quot;"/>
    <numFmt numFmtId="41" formatCode="_-* #,##0_-;\-* #,##0_-;_-* &quot;-&quot;_-;_-@_-"/>
    <numFmt numFmtId="43" formatCode="_-* #,##0.00_-;\-* #,##0.00_-;_-* &quot;-&quot;??_-;_-@_-"/>
    <numFmt numFmtId="164" formatCode="#,##0.00\ &quot;Kč&quot;"/>
    <numFmt numFmtId="165" formatCode="General_)"/>
    <numFmt numFmtId="166" formatCode="0.00_)"/>
    <numFmt numFmtId="167" formatCode="#,##0.00\ _K_č"/>
    <numFmt numFmtId="168" formatCode="#,##0.0_);\(#,##0.0\)"/>
    <numFmt numFmtId="169" formatCode="_(* #,##0.0000_);_(* \(#,##0.0000\);_(* &quot;-&quot;??_);_(@_)"/>
    <numFmt numFmtId="170" formatCode="d/m/yy\ h:mm"/>
    <numFmt numFmtId="171" formatCode="#,##0&quot; F&quot;_);\(#,##0&quot; F&quot;\)"/>
    <numFmt numFmtId="172" formatCode="_(&quot;$&quot;* #,##0.00_);_(&quot;$&quot;* \(#,##0.00\);_(&quot;$&quot;* &quot;-&quot;??_);_(@_)"/>
    <numFmt numFmtId="173" formatCode="0.0%;\(0.0%\)"/>
    <numFmt numFmtId="174" formatCode="_-* #,##0\ _F_-;\-* #,##0\ _F_-;_-* &quot;-&quot;\ _F_-;_-@_-"/>
    <numFmt numFmtId="175" formatCode="_-* #,##0.00\ _F_-;\-* #,##0.00\ _F_-;_-* &quot;-&quot;??\ _F_-;_-@_-"/>
    <numFmt numFmtId="176" formatCode="#,##0.00&quot; F&quot;_);\(#,##0.00&quot; F&quot;\)"/>
    <numFmt numFmtId="177" formatCode="#,##0&quot; $&quot;;\-#,##0&quot; $&quot;"/>
    <numFmt numFmtId="178" formatCode="#,##0&quot; F&quot;_);[Red]\(#,##0&quot; F&quot;\)"/>
    <numFmt numFmtId="179" formatCode="#,##0.00&quot; F&quot;_);[Red]\(#,##0.00&quot; F&quot;\)"/>
    <numFmt numFmtId="180" formatCode="#,##0_ ;[Red]\-#,##0\ "/>
    <numFmt numFmtId="181" formatCode="0%;\(0%\)"/>
    <numFmt numFmtId="182" formatCode="#,##0\ &quot;F&quot;;[Red]\-#,##0\ &quot;F&quot;"/>
    <numFmt numFmtId="183" formatCode="#,##0.00&quot; Kč&quot;"/>
  </numFmts>
  <fonts count="75">
    <font>
      <sz val="10"/>
      <name val="Arial CE"/>
      <charset val="238"/>
    </font>
    <font>
      <sz val="11"/>
      <color theme="1"/>
      <name val="Calibri"/>
      <family val="2"/>
      <charset val="238"/>
      <scheme val="minor"/>
    </font>
    <font>
      <sz val="10"/>
      <name val="Arial CE"/>
      <charset val="238"/>
    </font>
    <font>
      <sz val="10"/>
      <name val="Arial"/>
      <family val="2"/>
      <charset val="238"/>
    </font>
    <font>
      <b/>
      <sz val="12"/>
      <name val="Arial CE"/>
      <family val="2"/>
      <charset val="238"/>
    </font>
    <font>
      <b/>
      <sz val="10"/>
      <name val="Arial CE"/>
      <family val="2"/>
      <charset val="238"/>
    </font>
    <font>
      <sz val="8"/>
      <name val="Arial CE"/>
      <charset val="238"/>
    </font>
    <font>
      <sz val="12"/>
      <name val="Arial CE"/>
      <family val="2"/>
      <charset val="238"/>
    </font>
    <font>
      <b/>
      <sz val="12"/>
      <name val="Arial CE"/>
      <charset val="238"/>
    </font>
    <font>
      <sz val="10"/>
      <name val="Arial CE"/>
      <family val="2"/>
      <charset val="238"/>
    </font>
    <font>
      <b/>
      <sz val="14"/>
      <name val="Arial CE"/>
      <family val="2"/>
      <charset val="238"/>
    </font>
    <font>
      <b/>
      <i/>
      <sz val="12"/>
      <name val="Arial CE"/>
      <family val="2"/>
      <charset val="238"/>
    </font>
    <font>
      <b/>
      <i/>
      <sz val="10"/>
      <name val="Arial CE"/>
      <family val="2"/>
      <charset val="238"/>
    </font>
    <font>
      <b/>
      <sz val="9"/>
      <name val="Arial CE"/>
      <family val="2"/>
      <charset val="238"/>
    </font>
    <font>
      <b/>
      <sz val="10"/>
      <name val="Arial CE"/>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19"/>
      <name val="Calibri"/>
      <family val="2"/>
      <charset val="238"/>
    </font>
    <font>
      <sz val="11"/>
      <color indexed="10"/>
      <name val="Calibri"/>
      <family val="2"/>
      <charset val="238"/>
    </font>
    <font>
      <sz val="11"/>
      <color indexed="17"/>
      <name val="Calibri"/>
      <family val="2"/>
      <charset val="238"/>
    </font>
    <font>
      <sz val="11"/>
      <color indexed="62"/>
      <name val="Calibri"/>
      <family val="2"/>
      <charset val="238"/>
    </font>
    <font>
      <b/>
      <sz val="11"/>
      <color indexed="10"/>
      <name val="Calibri"/>
      <family val="2"/>
      <charset val="238"/>
    </font>
    <font>
      <b/>
      <sz val="11"/>
      <color indexed="63"/>
      <name val="Calibri"/>
      <family val="2"/>
      <charset val="238"/>
    </font>
    <font>
      <i/>
      <sz val="11"/>
      <color indexed="23"/>
      <name val="Calibri"/>
      <family val="2"/>
      <charset val="238"/>
    </font>
    <font>
      <sz val="12"/>
      <name val="Courier"/>
      <family val="3"/>
      <charset val="238"/>
    </font>
    <font>
      <sz val="12"/>
      <name val="Times New Roman CE"/>
      <family val="1"/>
      <charset val="238"/>
    </font>
    <font>
      <b/>
      <sz val="16"/>
      <name val="Arial CE"/>
      <family val="2"/>
      <charset val="238"/>
    </font>
    <font>
      <sz val="10"/>
      <name val="Helv"/>
      <charset val="204"/>
    </font>
    <font>
      <i/>
      <sz val="10"/>
      <name val="Arial CE"/>
      <family val="2"/>
      <charset val="238"/>
    </font>
    <font>
      <sz val="8"/>
      <name val="Times New Roman"/>
      <family val="1"/>
      <charset val="238"/>
    </font>
    <font>
      <sz val="10"/>
      <name val="Arial"/>
      <family val="2"/>
      <charset val="238"/>
    </font>
    <font>
      <sz val="10"/>
      <name val="Helv"/>
    </font>
    <font>
      <sz val="10"/>
      <name val="MS Serif"/>
      <family val="1"/>
      <charset val="238"/>
    </font>
    <font>
      <sz val="10"/>
      <name val="Courier"/>
      <family val="1"/>
      <charset val="238"/>
    </font>
    <font>
      <sz val="10"/>
      <color indexed="8"/>
      <name val="Arial"/>
      <family val="2"/>
    </font>
    <font>
      <sz val="10"/>
      <color indexed="16"/>
      <name val="MS Serif"/>
      <family val="1"/>
      <charset val="238"/>
    </font>
    <font>
      <sz val="8"/>
      <name val="Arial"/>
      <family val="2"/>
    </font>
    <font>
      <b/>
      <sz val="12"/>
      <name val="Arial"/>
      <family val="2"/>
    </font>
    <font>
      <u/>
      <sz val="8"/>
      <color indexed="12"/>
      <name val="Times New Roman"/>
      <family val="1"/>
      <charset val="238"/>
    </font>
    <font>
      <sz val="12"/>
      <name val="Helv"/>
    </font>
    <font>
      <sz val="8"/>
      <color indexed="8"/>
      <name val=".HelveticaLightTTEE"/>
      <family val="2"/>
      <charset val="2"/>
    </font>
    <font>
      <sz val="12"/>
      <color indexed="9"/>
      <name val="Helv"/>
    </font>
    <font>
      <sz val="12"/>
      <name val="Times New Roman CE"/>
      <charset val="238"/>
    </font>
    <font>
      <sz val="11"/>
      <name val="Arial"/>
      <family val="2"/>
      <charset val="238"/>
    </font>
    <font>
      <sz val="7"/>
      <name val="Small Fonts"/>
      <family val="2"/>
      <charset val="238"/>
    </font>
    <font>
      <b/>
      <i/>
      <sz val="16"/>
      <name val="Helv"/>
    </font>
    <font>
      <sz val="10"/>
      <name val="Times New Roman"/>
      <family val="1"/>
      <charset val="238"/>
    </font>
    <font>
      <sz val="10"/>
      <name val="Arial"/>
      <family val="2"/>
    </font>
    <font>
      <sz val="10"/>
      <name val="MS Sans Serif"/>
      <family val="2"/>
      <charset val="238"/>
    </font>
    <font>
      <sz val="8"/>
      <name val="Helv"/>
    </font>
    <font>
      <b/>
      <sz val="8"/>
      <color indexed="8"/>
      <name val="Helv"/>
    </font>
    <font>
      <b/>
      <i/>
      <sz val="11"/>
      <name val="Arial CE"/>
      <family val="2"/>
      <charset val="238"/>
    </font>
    <font>
      <sz val="10"/>
      <color indexed="8"/>
      <name val="Arial CE"/>
      <family val="2"/>
      <charset val="238"/>
    </font>
    <font>
      <i/>
      <sz val="10"/>
      <name val="Arial CE"/>
      <charset val="238"/>
    </font>
    <font>
      <sz val="10"/>
      <color indexed="8"/>
      <name val="Arial CE"/>
      <charset val="238"/>
    </font>
    <font>
      <sz val="11"/>
      <color theme="1"/>
      <name val="Calibri"/>
      <family val="2"/>
      <charset val="238"/>
      <scheme val="minor"/>
    </font>
    <font>
      <i/>
      <sz val="9"/>
      <name val="Arial CE"/>
      <family val="2"/>
      <charset val="238"/>
    </font>
    <font>
      <i/>
      <sz val="9"/>
      <name val="Arial"/>
      <family val="2"/>
      <charset val="238"/>
    </font>
    <font>
      <i/>
      <sz val="9"/>
      <color indexed="8"/>
      <name val="Arial CE"/>
      <family val="2"/>
      <charset val="238"/>
    </font>
    <font>
      <sz val="10"/>
      <name val="Garamond CE"/>
      <family val="1"/>
      <charset val="238"/>
    </font>
    <font>
      <b/>
      <sz val="10"/>
      <name val="Arial"/>
      <family val="2"/>
      <charset val="238"/>
    </font>
    <font>
      <sz val="9"/>
      <name val="Arial CE"/>
      <charset val="238"/>
    </font>
    <font>
      <sz val="9"/>
      <name val="Arial CE"/>
      <family val="2"/>
      <charset val="238"/>
    </font>
    <font>
      <i/>
      <sz val="9"/>
      <name val="Arial CE"/>
      <charset val="238"/>
    </font>
    <font>
      <sz val="9"/>
      <color indexed="8"/>
      <name val="Arial CE"/>
      <family val="2"/>
      <charset val="238"/>
    </font>
    <font>
      <b/>
      <sz val="10"/>
      <color rgb="FF000000"/>
      <name val="Arial CE"/>
      <charset val="238"/>
    </font>
    <font>
      <sz val="10"/>
      <color rgb="FF000000"/>
      <name val="Arial CE"/>
      <charset val="238"/>
    </font>
    <font>
      <i/>
      <sz val="12"/>
      <color rgb="FFFF0000"/>
      <name val="Arial CE"/>
      <charset val="238"/>
    </font>
  </fonts>
  <fills count="25">
    <fill>
      <patternFill patternType="none"/>
    </fill>
    <fill>
      <patternFill patternType="gray125"/>
    </fill>
    <fill>
      <patternFill patternType="solid">
        <fgColor indexed="44"/>
      </patternFill>
    </fill>
    <fill>
      <patternFill patternType="solid">
        <fgColor indexed="45"/>
      </patternFill>
    </fill>
    <fill>
      <patternFill patternType="solid">
        <fgColor indexed="29"/>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43"/>
      </patternFill>
    </fill>
    <fill>
      <patternFill patternType="solid">
        <fgColor indexed="51"/>
      </patternFill>
    </fill>
    <fill>
      <patternFill patternType="solid">
        <fgColor indexed="53"/>
      </patternFill>
    </fill>
    <fill>
      <patternFill patternType="solid">
        <fgColor indexed="49"/>
      </patternFill>
    </fill>
    <fill>
      <patternFill patternType="solid">
        <fgColor indexed="22"/>
        <bgColor indexed="64"/>
      </patternFill>
    </fill>
    <fill>
      <patternFill patternType="solid">
        <fgColor indexed="26"/>
        <bgColor indexed="64"/>
      </patternFill>
    </fill>
    <fill>
      <patternFill patternType="solid">
        <fgColor indexed="15"/>
      </patternFill>
    </fill>
    <fill>
      <patternFill patternType="solid">
        <fgColor indexed="55"/>
      </patternFill>
    </fill>
    <fill>
      <patternFill patternType="solid">
        <fgColor indexed="12"/>
      </patternFill>
    </fill>
    <fill>
      <patternFill patternType="solid">
        <fgColor indexed="9"/>
      </patternFill>
    </fill>
    <fill>
      <patternFill patternType="solid">
        <fgColor indexed="56"/>
      </patternFill>
    </fill>
    <fill>
      <patternFill patternType="solid">
        <fgColor indexed="10"/>
      </patternFill>
    </fill>
    <fill>
      <patternFill patternType="solid">
        <fgColor indexed="54"/>
      </patternFill>
    </fill>
    <fill>
      <patternFill patternType="solid">
        <fgColor indexed="42"/>
        <bgColor indexed="64"/>
      </patternFill>
    </fill>
    <fill>
      <patternFill patternType="solid">
        <fgColor indexed="9"/>
        <bgColor indexed="64"/>
      </patternFill>
    </fill>
    <fill>
      <patternFill patternType="solid">
        <fgColor theme="0"/>
        <bgColor indexed="64"/>
      </patternFill>
    </fill>
  </fills>
  <borders count="49">
    <border>
      <left/>
      <right/>
      <top/>
      <bottom/>
      <diagonal/>
    </border>
    <border>
      <left/>
      <right/>
      <top style="thin">
        <color indexed="56"/>
      </top>
      <bottom style="double">
        <color indexed="56"/>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right/>
      <top/>
      <bottom style="hair">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8"/>
      </left>
      <right style="thin">
        <color indexed="8"/>
      </right>
      <top style="thin">
        <color indexed="8"/>
      </top>
      <bottom style="thin">
        <color indexed="8"/>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64"/>
      </top>
      <bottom style="thin">
        <color indexed="64"/>
      </bottom>
      <diagonal/>
    </border>
    <border>
      <left style="thin">
        <color indexed="8"/>
      </left>
      <right style="medium">
        <color indexed="64"/>
      </right>
      <top style="thin">
        <color indexed="64"/>
      </top>
      <bottom style="thin">
        <color indexed="64"/>
      </bottom>
      <diagonal/>
    </border>
    <border>
      <left style="thin">
        <color indexed="8"/>
      </left>
      <right style="medium">
        <color indexed="64"/>
      </right>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thin">
        <color indexed="8"/>
      </bottom>
      <diagonal/>
    </border>
  </borders>
  <cellStyleXfs count="198">
    <xf numFmtId="0" fontId="0" fillId="0" borderId="0" applyProtection="0"/>
    <xf numFmtId="0" fontId="34" fillId="0" borderId="0"/>
    <xf numFmtId="0" fontId="34" fillId="0" borderId="0"/>
    <xf numFmtId="0" fontId="9" fillId="0" borderId="0" applyProtection="0"/>
    <xf numFmtId="0" fontId="9" fillId="0" borderId="0" applyProtection="0"/>
    <xf numFmtId="0" fontId="9" fillId="0" borderId="0" applyProtection="0"/>
    <xf numFmtId="0" fontId="9" fillId="0" borderId="0" applyProtection="0"/>
    <xf numFmtId="0" fontId="34" fillId="0" borderId="0"/>
    <xf numFmtId="0" fontId="15" fillId="2"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15" fillId="3" borderId="0" applyNumberFormat="0" applyBorder="0" applyAlignment="0" applyProtection="0"/>
    <xf numFmtId="0" fontId="15" fillId="8" borderId="0" applyNumberFormat="0" applyBorder="0" applyAlignment="0" applyProtection="0"/>
    <xf numFmtId="0" fontId="15"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6" fillId="10" borderId="0" applyNumberFormat="0" applyBorder="0" applyAlignment="0" applyProtection="0"/>
    <xf numFmtId="0" fontId="16" fillId="3" borderId="0" applyNumberFormat="0" applyBorder="0" applyAlignment="0" applyProtection="0"/>
    <xf numFmtId="0" fontId="16" fillId="8" borderId="0" applyNumberFormat="0" applyBorder="0" applyAlignment="0" applyProtection="0"/>
    <xf numFmtId="0" fontId="16" fillId="4" borderId="0" applyNumberFormat="0" applyBorder="0" applyAlignment="0" applyProtection="0"/>
    <xf numFmtId="0" fontId="36" fillId="0" borderId="0">
      <alignment horizontal="center" wrapText="1"/>
      <protection locked="0"/>
    </xf>
    <xf numFmtId="0" fontId="37" fillId="0" borderId="0" applyFill="0" applyBorder="0" applyAlignment="0"/>
    <xf numFmtId="168" fontId="38" fillId="0" borderId="0" applyFill="0" applyBorder="0" applyAlignment="0"/>
    <xf numFmtId="169" fontId="38" fillId="0" borderId="0" applyFill="0" applyBorder="0" applyAlignment="0"/>
    <xf numFmtId="170" fontId="37" fillId="0" borderId="0" applyFill="0" applyBorder="0" applyAlignment="0"/>
    <xf numFmtId="171" fontId="37" fillId="0" borderId="0" applyFill="0" applyBorder="0" applyAlignment="0"/>
    <xf numFmtId="172" fontId="38" fillId="0" borderId="0" applyFill="0" applyBorder="0" applyAlignment="0"/>
    <xf numFmtId="173" fontId="38" fillId="0" borderId="0" applyFill="0" applyBorder="0" applyAlignment="0"/>
    <xf numFmtId="168" fontId="38" fillId="0" borderId="0" applyFill="0" applyBorder="0" applyAlignment="0"/>
    <xf numFmtId="0" fontId="17" fillId="0" borderId="1" applyNumberFormat="0" applyFill="0" applyAlignment="0" applyProtection="0"/>
    <xf numFmtId="41" fontId="37" fillId="0" borderId="0" applyFont="0" applyFill="0" applyBorder="0" applyAlignment="0" applyProtection="0"/>
    <xf numFmtId="172" fontId="38" fillId="0" borderId="0" applyFont="0" applyFill="0" applyBorder="0" applyAlignment="0" applyProtection="0"/>
    <xf numFmtId="43" fontId="37" fillId="0" borderId="0" applyFont="0" applyFill="0" applyBorder="0" applyAlignment="0" applyProtection="0"/>
    <xf numFmtId="0" fontId="39" fillId="0" borderId="0" applyNumberFormat="0" applyAlignment="0">
      <alignment horizontal="left"/>
    </xf>
    <xf numFmtId="0" fontId="40" fillId="0" borderId="0" applyNumberFormat="0" applyAlignment="0"/>
    <xf numFmtId="174" fontId="37" fillId="0" borderId="0" applyFont="0" applyFill="0" applyBorder="0" applyAlignment="0" applyProtection="0"/>
    <xf numFmtId="168" fontId="38" fillId="0" borderId="0" applyFont="0" applyFill="0" applyBorder="0" applyAlignment="0" applyProtection="0"/>
    <xf numFmtId="175" fontId="37" fillId="0" borderId="0" applyFont="0" applyFill="0" applyBorder="0" applyAlignment="0" applyProtection="0"/>
    <xf numFmtId="14" fontId="41" fillId="0" borderId="0" applyFill="0" applyBorder="0" applyAlignment="0"/>
    <xf numFmtId="172" fontId="38" fillId="0" borderId="0" applyFill="0" applyBorder="0" applyAlignment="0"/>
    <xf numFmtId="168" fontId="38" fillId="0" borderId="0" applyFill="0" applyBorder="0" applyAlignment="0"/>
    <xf numFmtId="172" fontId="38" fillId="0" borderId="0" applyFill="0" applyBorder="0" applyAlignment="0"/>
    <xf numFmtId="173" fontId="38" fillId="0" borderId="0" applyFill="0" applyBorder="0" applyAlignment="0"/>
    <xf numFmtId="168" fontId="38" fillId="0" borderId="0" applyFill="0" applyBorder="0" applyAlignment="0"/>
    <xf numFmtId="0" fontId="42" fillId="0" borderId="0" applyNumberFormat="0" applyAlignment="0">
      <alignment horizontal="left"/>
    </xf>
    <xf numFmtId="38" fontId="43" fillId="13" borderId="0" applyNumberFormat="0" applyBorder="0" applyAlignment="0" applyProtection="0"/>
    <xf numFmtId="0" fontId="44" fillId="0" borderId="2" applyNumberFormat="0" applyAlignment="0" applyProtection="0">
      <alignment horizontal="left" vertical="center"/>
    </xf>
    <xf numFmtId="0" fontId="44" fillId="0" borderId="3">
      <alignment horizontal="left" vertical="center"/>
    </xf>
    <xf numFmtId="0" fontId="45" fillId="0" borderId="0" applyNumberFormat="0" applyFill="0" applyBorder="0" applyAlignment="0" applyProtection="0">
      <alignment vertical="top"/>
      <protection locked="0"/>
    </xf>
    <xf numFmtId="0" fontId="18" fillId="6" borderId="0" applyNumberFormat="0" applyBorder="0" applyAlignment="0" applyProtection="0"/>
    <xf numFmtId="10" fontId="43" fillId="14" borderId="4" applyNumberFormat="0" applyBorder="0" applyAlignment="0" applyProtection="0"/>
    <xf numFmtId="168" fontId="46" fillId="15" borderId="0"/>
    <xf numFmtId="0" fontId="19" fillId="16" borderId="5" applyNumberFormat="0" applyAlignment="0" applyProtection="0"/>
    <xf numFmtId="0" fontId="47" fillId="0" borderId="6" applyNumberFormat="0" applyFont="0" applyFill="0" applyAlignment="0" applyProtection="0">
      <alignment horizontal="left"/>
    </xf>
    <xf numFmtId="172" fontId="38" fillId="0" borderId="0" applyFill="0" applyBorder="0" applyAlignment="0"/>
    <xf numFmtId="168" fontId="38" fillId="0" borderId="0" applyFill="0" applyBorder="0" applyAlignment="0"/>
    <xf numFmtId="172" fontId="38" fillId="0" borderId="0" applyFill="0" applyBorder="0" applyAlignment="0"/>
    <xf numFmtId="173" fontId="38" fillId="0" borderId="0" applyFill="0" applyBorder="0" applyAlignment="0"/>
    <xf numFmtId="168" fontId="38" fillId="0" borderId="0" applyFill="0" applyBorder="0" applyAlignment="0"/>
    <xf numFmtId="168" fontId="48" fillId="17" borderId="0"/>
    <xf numFmtId="176" fontId="49" fillId="0" borderId="0" applyFont="0" applyFill="0" applyBorder="0" applyAlignment="0" applyProtection="0"/>
    <xf numFmtId="177" fontId="49" fillId="0" borderId="0" applyFont="0" applyFill="0" applyBorder="0" applyAlignment="0" applyProtection="0"/>
    <xf numFmtId="178" fontId="49" fillId="0" borderId="0" applyFont="0" applyFill="0" applyBorder="0" applyAlignment="0" applyProtection="0"/>
    <xf numFmtId="179" fontId="49" fillId="0" borderId="0" applyFont="0" applyFill="0" applyBorder="0" applyAlignment="0" applyProtection="0"/>
    <xf numFmtId="180" fontId="50" fillId="0" borderId="0" applyFill="0" applyAlignment="0">
      <alignment vertical="center"/>
    </xf>
    <xf numFmtId="0" fontId="20" fillId="0" borderId="7" applyNumberFormat="0" applyFill="0" applyAlignment="0" applyProtection="0"/>
    <xf numFmtId="0" fontId="21" fillId="0" borderId="8" applyNumberFormat="0" applyFill="0" applyAlignment="0" applyProtection="0"/>
    <xf numFmtId="0" fontId="22" fillId="0" borderId="9" applyNumberFormat="0" applyFill="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4" fillId="9" borderId="0" applyNumberFormat="0" applyBorder="0" applyAlignment="0" applyProtection="0"/>
    <xf numFmtId="37" fontId="51" fillId="0" borderId="0"/>
    <xf numFmtId="166" fontId="52" fillId="0" borderId="0"/>
    <xf numFmtId="0" fontId="53" fillId="0" borderId="0"/>
    <xf numFmtId="0" fontId="3" fillId="0" borderId="0"/>
    <xf numFmtId="0" fontId="3" fillId="0" borderId="0"/>
    <xf numFmtId="0" fontId="3" fillId="0" borderId="0"/>
    <xf numFmtId="0" fontId="2" fillId="0" borderId="0"/>
    <xf numFmtId="0" fontId="31" fillId="0" borderId="0"/>
    <xf numFmtId="0" fontId="2" fillId="0" borderId="0" applyProtection="0"/>
    <xf numFmtId="0" fontId="9" fillId="0" borderId="0" applyProtection="0"/>
    <xf numFmtId="0" fontId="2" fillId="0" borderId="0" applyProtection="0"/>
    <xf numFmtId="0" fontId="2" fillId="0" borderId="0" applyProtection="0"/>
    <xf numFmtId="0" fontId="2" fillId="0" borderId="0" applyProtection="0"/>
    <xf numFmtId="0" fontId="9" fillId="0" borderId="0" applyProtection="0"/>
    <xf numFmtId="0" fontId="62" fillId="0" borderId="0"/>
    <xf numFmtId="0" fontId="3" fillId="0" borderId="0"/>
    <xf numFmtId="0" fontId="3" fillId="0" borderId="0"/>
    <xf numFmtId="0" fontId="2" fillId="0" borderId="0"/>
    <xf numFmtId="0" fontId="3" fillId="0" borderId="0"/>
    <xf numFmtId="0" fontId="3" fillId="0" borderId="0"/>
    <xf numFmtId="0" fontId="3" fillId="0" borderId="0"/>
    <xf numFmtId="0" fontId="6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4" fillId="0" borderId="0"/>
    <xf numFmtId="0" fontId="9" fillId="0" borderId="0" applyProtection="0"/>
    <xf numFmtId="165" fontId="5" fillId="0" borderId="0"/>
    <xf numFmtId="0" fontId="2" fillId="0" borderId="0"/>
    <xf numFmtId="0" fontId="9" fillId="0" borderId="0"/>
    <xf numFmtId="0" fontId="4" fillId="0" borderId="0" applyProtection="0"/>
    <xf numFmtId="0" fontId="37" fillId="0" borderId="0"/>
    <xf numFmtId="43" fontId="37" fillId="0" borderId="0" applyFont="0" applyFill="0" applyBorder="0" applyAlignment="0" applyProtection="0"/>
    <xf numFmtId="41" fontId="37" fillId="0" borderId="0" applyFont="0" applyFill="0" applyBorder="0" applyAlignment="0" applyProtection="0"/>
    <xf numFmtId="14" fontId="36" fillId="0" borderId="0">
      <alignment horizontal="center" wrapText="1"/>
      <protection locked="0"/>
    </xf>
    <xf numFmtId="171" fontId="37" fillId="0" borderId="0" applyFont="0" applyFill="0" applyBorder="0" applyAlignment="0" applyProtection="0"/>
    <xf numFmtId="181" fontId="54" fillId="0" borderId="0" applyFont="0" applyFill="0" applyBorder="0" applyAlignment="0" applyProtection="0"/>
    <xf numFmtId="10" fontId="37" fillId="0" borderId="0" applyFont="0" applyFill="0" applyBorder="0" applyAlignment="0" applyProtection="0"/>
    <xf numFmtId="176" fontId="37" fillId="0" borderId="0" applyFont="0" applyFill="0" applyBorder="0" applyAlignment="0" applyProtection="0"/>
    <xf numFmtId="0" fontId="2" fillId="5" borderId="10" applyNumberFormat="0" applyFont="0" applyAlignment="0" applyProtection="0"/>
    <xf numFmtId="172" fontId="38" fillId="0" borderId="0" applyFill="0" applyBorder="0" applyAlignment="0"/>
    <xf numFmtId="168" fontId="38" fillId="0" borderId="0" applyFill="0" applyBorder="0" applyAlignment="0"/>
    <xf numFmtId="172" fontId="38" fillId="0" borderId="0" applyFill="0" applyBorder="0" applyAlignment="0"/>
    <xf numFmtId="173" fontId="38" fillId="0" borderId="0" applyFill="0" applyBorder="0" applyAlignment="0"/>
    <xf numFmtId="168" fontId="38" fillId="0" borderId="0" applyFill="0" applyBorder="0" applyAlignment="0"/>
    <xf numFmtId="182" fontId="37" fillId="0" borderId="0"/>
    <xf numFmtId="9" fontId="2" fillId="0" borderId="0" applyFont="0" applyFill="0" applyBorder="0" applyAlignment="0" applyProtection="0"/>
    <xf numFmtId="0" fontId="25" fillId="0" borderId="11" applyNumberFormat="0" applyFill="0" applyAlignment="0" applyProtection="0"/>
    <xf numFmtId="0" fontId="55" fillId="0" borderId="0" applyNumberFormat="0" applyFont="0" applyFill="0" applyBorder="0" applyAlignment="0" applyProtection="0">
      <alignment horizontal="left"/>
    </xf>
    <xf numFmtId="0" fontId="56" fillId="0" borderId="0" applyNumberFormat="0" applyFill="0" applyBorder="0" applyAlignment="0" applyProtection="0">
      <alignment horizontal="left"/>
    </xf>
    <xf numFmtId="0" fontId="32" fillId="0" borderId="0"/>
    <xf numFmtId="0" fontId="26" fillId="8" borderId="0" applyNumberFormat="0" applyBorder="0" applyAlignment="0" applyProtection="0"/>
    <xf numFmtId="0" fontId="9" fillId="0" borderId="0" applyProtection="0"/>
    <xf numFmtId="40" fontId="57" fillId="0" borderId="0" applyBorder="0">
      <alignment horizontal="right"/>
    </xf>
    <xf numFmtId="49" fontId="41" fillId="0" borderId="0" applyFill="0" applyBorder="0" applyAlignment="0"/>
    <xf numFmtId="176" fontId="37" fillId="0" borderId="0" applyFill="0" applyBorder="0" applyAlignment="0"/>
    <xf numFmtId="179" fontId="37" fillId="0" borderId="0" applyFill="0" applyBorder="0" applyAlignment="0"/>
    <xf numFmtId="0" fontId="25" fillId="0" borderId="0" applyNumberFormat="0" applyFill="0" applyBorder="0" applyAlignment="0" applyProtection="0"/>
    <xf numFmtId="0" fontId="27" fillId="9" borderId="12" applyNumberFormat="0" applyAlignment="0" applyProtection="0"/>
    <xf numFmtId="0" fontId="28" fillId="18" borderId="12" applyNumberFormat="0" applyAlignment="0" applyProtection="0"/>
    <xf numFmtId="0" fontId="29" fillId="18" borderId="13" applyNumberFormat="0" applyAlignment="0" applyProtection="0"/>
    <xf numFmtId="0" fontId="30" fillId="0" borderId="0" applyNumberFormat="0" applyFill="0" applyBorder="0" applyAlignment="0" applyProtection="0"/>
    <xf numFmtId="0" fontId="16" fillId="19" borderId="0" applyNumberFormat="0" applyBorder="0" applyAlignment="0" applyProtection="0"/>
    <xf numFmtId="0" fontId="16" fillId="11" borderId="0" applyNumberFormat="0" applyBorder="0" applyAlignment="0" applyProtection="0"/>
    <xf numFmtId="0" fontId="16" fillId="10" borderId="0" applyNumberFormat="0" applyBorder="0" applyAlignment="0" applyProtection="0"/>
    <xf numFmtId="0" fontId="16" fillId="21" borderId="0" applyNumberFormat="0" applyBorder="0" applyAlignment="0" applyProtection="0"/>
    <xf numFmtId="0" fontId="16" fillId="12" borderId="0" applyNumberFormat="0" applyBorder="0" applyAlignment="0" applyProtection="0"/>
    <xf numFmtId="0" fontId="16" fillId="20" borderId="0" applyNumberFormat="0" applyBorder="0" applyAlignment="0" applyProtection="0"/>
    <xf numFmtId="0" fontId="2" fillId="0" borderId="0"/>
    <xf numFmtId="0" fontId="9" fillId="0" borderId="0"/>
    <xf numFmtId="0" fontId="66" fillId="0" borderId="0"/>
    <xf numFmtId="0" fontId="9" fillId="0" borderId="0" applyProtection="0"/>
    <xf numFmtId="0" fontId="3" fillId="0" borderId="0" applyFill="0" applyBorder="0" applyAlignment="0"/>
    <xf numFmtId="170" fontId="3" fillId="0" borderId="0" applyFill="0" applyBorder="0" applyAlignment="0"/>
    <xf numFmtId="171" fontId="3" fillId="0" borderId="0" applyFill="0" applyBorder="0" applyAlignment="0"/>
    <xf numFmtId="0" fontId="1" fillId="0" borderId="0"/>
    <xf numFmtId="0" fontId="1" fillId="0" borderId="0"/>
    <xf numFmtId="171" fontId="3" fillId="0" borderId="0" applyFont="0" applyFill="0" applyBorder="0" applyAlignment="0" applyProtection="0"/>
    <xf numFmtId="10" fontId="3" fillId="0" borderId="0" applyFont="0" applyFill="0" applyBorder="0" applyAlignment="0" applyProtection="0"/>
    <xf numFmtId="182" fontId="3" fillId="0" borderId="0"/>
    <xf numFmtId="176" fontId="3" fillId="0" borderId="0" applyFill="0" applyBorder="0" applyAlignment="0"/>
    <xf numFmtId="179" fontId="3" fillId="0" borderId="0" applyFill="0" applyBorder="0" applyAlignment="0"/>
    <xf numFmtId="0" fontId="3" fillId="0" borderId="0"/>
  </cellStyleXfs>
  <cellXfs count="267">
    <xf numFmtId="0" fontId="0" fillId="0" borderId="0" xfId="0"/>
    <xf numFmtId="0" fontId="33" fillId="0" borderId="0" xfId="85" applyFont="1" applyAlignment="1">
      <alignment horizontal="left"/>
    </xf>
    <xf numFmtId="0" fontId="4" fillId="0" borderId="14" xfId="85" applyFont="1" applyBorder="1" applyAlignment="1">
      <alignment horizontal="left"/>
    </xf>
    <xf numFmtId="0" fontId="10" fillId="0" borderId="2" xfId="85" applyFont="1" applyBorder="1" applyAlignment="1">
      <alignment horizontal="left"/>
    </xf>
    <xf numFmtId="0" fontId="33" fillId="0" borderId="2" xfId="85" applyFont="1" applyBorder="1" applyAlignment="1">
      <alignment horizontal="left"/>
    </xf>
    <xf numFmtId="167" fontId="33" fillId="0" borderId="2" xfId="85" applyNumberFormat="1" applyFont="1" applyBorder="1" applyAlignment="1">
      <alignment horizontal="left"/>
    </xf>
    <xf numFmtId="0" fontId="5" fillId="0" borderId="15" xfId="85" applyFont="1" applyBorder="1" applyAlignment="1">
      <alignment horizontal="center"/>
    </xf>
    <xf numFmtId="0" fontId="5" fillId="0" borderId="16" xfId="85" applyFont="1" applyBorder="1" applyAlignment="1">
      <alignment horizontal="center" vertical="center"/>
    </xf>
    <xf numFmtId="0" fontId="5" fillId="0" borderId="4" xfId="85" applyFont="1" applyBorder="1" applyAlignment="1">
      <alignment horizontal="center"/>
    </xf>
    <xf numFmtId="167" fontId="5" fillId="0" borderId="4" xfId="85" applyNumberFormat="1" applyFont="1" applyBorder="1" applyAlignment="1">
      <alignment horizontal="center"/>
    </xf>
    <xf numFmtId="0" fontId="2" fillId="0" borderId="0" xfId="85" applyAlignment="1">
      <alignment horizontal="center"/>
    </xf>
    <xf numFmtId="0" fontId="5" fillId="0" borderId="17" xfId="85" applyFont="1" applyBorder="1" applyAlignment="1">
      <alignment horizontal="center"/>
    </xf>
    <xf numFmtId="0" fontId="5" fillId="0" borderId="18" xfId="85" applyFont="1" applyBorder="1" applyAlignment="1">
      <alignment horizontal="center"/>
    </xf>
    <xf numFmtId="0" fontId="5" fillId="0" borderId="19" xfId="85" applyFont="1" applyBorder="1" applyAlignment="1">
      <alignment horizontal="center"/>
    </xf>
    <xf numFmtId="167" fontId="5" fillId="0" borderId="19" xfId="85" applyNumberFormat="1" applyFont="1" applyBorder="1" applyAlignment="1">
      <alignment horizontal="center"/>
    </xf>
    <xf numFmtId="0" fontId="5" fillId="0" borderId="20" xfId="85" applyFont="1" applyBorder="1" applyAlignment="1">
      <alignment horizontal="center"/>
    </xf>
    <xf numFmtId="0" fontId="5" fillId="0" borderId="21" xfId="85" applyFont="1" applyBorder="1" applyAlignment="1">
      <alignment horizontal="center"/>
    </xf>
    <xf numFmtId="0" fontId="5" fillId="0" borderId="22" xfId="85" applyFont="1" applyBorder="1" applyAlignment="1">
      <alignment horizontal="center"/>
    </xf>
    <xf numFmtId="167" fontId="5" fillId="0" borderId="22" xfId="85" applyNumberFormat="1" applyFont="1" applyBorder="1" applyAlignment="1">
      <alignment horizontal="center"/>
    </xf>
    <xf numFmtId="0" fontId="13" fillId="13" borderId="23" xfId="85" applyFont="1" applyFill="1" applyBorder="1" applyAlignment="1">
      <alignment horizontal="center" vertical="center"/>
    </xf>
    <xf numFmtId="0" fontId="12" fillId="13" borderId="21" xfId="85" applyFont="1" applyFill="1" applyBorder="1"/>
    <xf numFmtId="0" fontId="13" fillId="13" borderId="22" xfId="85" applyFont="1" applyFill="1" applyBorder="1" applyAlignment="1">
      <alignment horizontal="center" vertical="center"/>
    </xf>
    <xf numFmtId="167" fontId="13" fillId="13" borderId="22" xfId="85" applyNumberFormat="1" applyFont="1" applyFill="1" applyBorder="1" applyAlignment="1">
      <alignment horizontal="center"/>
    </xf>
    <xf numFmtId="0" fontId="13" fillId="0" borderId="15" xfId="85" applyFont="1" applyBorder="1" applyAlignment="1">
      <alignment horizontal="center" vertical="center"/>
    </xf>
    <xf numFmtId="0" fontId="13" fillId="0" borderId="21" xfId="85" applyFont="1" applyBorder="1" applyAlignment="1">
      <alignment horizontal="center" vertical="center"/>
    </xf>
    <xf numFmtId="0" fontId="13" fillId="0" borderId="22" xfId="85" applyFont="1" applyBorder="1" applyAlignment="1">
      <alignment horizontal="center" vertical="center"/>
    </xf>
    <xf numFmtId="167" fontId="13" fillId="0" borderId="22" xfId="85" applyNumberFormat="1" applyFont="1" applyBorder="1" applyAlignment="1">
      <alignment horizontal="center"/>
    </xf>
    <xf numFmtId="0" fontId="2" fillId="0" borderId="15" xfId="85" applyBorder="1" applyAlignment="1" applyProtection="1">
      <alignment horizontal="center" vertical="top" wrapText="1"/>
    </xf>
    <xf numFmtId="49" fontId="9" fillId="0" borderId="4" xfId="85" applyNumberFormat="1" applyFont="1" applyBorder="1"/>
    <xf numFmtId="164" fontId="9" fillId="0" borderId="4" xfId="85" applyNumberFormat="1" applyFont="1" applyBorder="1"/>
    <xf numFmtId="0" fontId="2" fillId="0" borderId="0" xfId="85"/>
    <xf numFmtId="0" fontId="2" fillId="0" borderId="4" xfId="143" applyBorder="1"/>
    <xf numFmtId="0" fontId="2" fillId="13" borderId="15" xfId="143" applyFill="1" applyBorder="1" applyAlignment="1">
      <alignment horizontal="center"/>
    </xf>
    <xf numFmtId="0" fontId="12" fillId="13" borderId="16" xfId="85" applyFont="1" applyFill="1" applyBorder="1"/>
    <xf numFmtId="0" fontId="2" fillId="13" borderId="4" xfId="85" applyFill="1" applyBorder="1" applyAlignment="1">
      <alignment horizontal="center"/>
    </xf>
    <xf numFmtId="0" fontId="2" fillId="13" borderId="4" xfId="85" applyFill="1" applyBorder="1"/>
    <xf numFmtId="167" fontId="2" fillId="13" borderId="4" xfId="85" applyNumberFormat="1" applyFill="1" applyBorder="1"/>
    <xf numFmtId="0" fontId="2" fillId="0" borderId="23" xfId="143" applyBorder="1" applyAlignment="1">
      <alignment horizontal="center"/>
    </xf>
    <xf numFmtId="0" fontId="2" fillId="0" borderId="24" xfId="85" applyBorder="1" applyAlignment="1">
      <alignment horizontal="center"/>
    </xf>
    <xf numFmtId="0" fontId="2" fillId="0" borderId="24" xfId="85" applyBorder="1"/>
    <xf numFmtId="167" fontId="2" fillId="0" borderId="24" xfId="85" applyNumberFormat="1" applyBorder="1"/>
    <xf numFmtId="0" fontId="9" fillId="0" borderId="25" xfId="85" applyFont="1" applyBorder="1" applyAlignment="1">
      <alignment horizontal="center" vertical="top"/>
    </xf>
    <xf numFmtId="49" fontId="12" fillId="0" borderId="26" xfId="85" applyNumberFormat="1" applyFont="1" applyBorder="1" applyAlignment="1">
      <alignment vertical="top"/>
    </xf>
    <xf numFmtId="49" fontId="12" fillId="0" borderId="27" xfId="85" applyNumberFormat="1" applyFont="1" applyBorder="1" applyAlignment="1">
      <alignment vertical="center"/>
    </xf>
    <xf numFmtId="164" fontId="9" fillId="0" borderId="27" xfId="85" applyNumberFormat="1" applyFont="1" applyBorder="1" applyAlignment="1">
      <alignment vertical="center"/>
    </xf>
    <xf numFmtId="164" fontId="12" fillId="0" borderId="27" xfId="85" applyNumberFormat="1" applyFont="1" applyBorder="1" applyAlignment="1">
      <alignment vertical="center"/>
    </xf>
    <xf numFmtId="164" fontId="35" fillId="0" borderId="27" xfId="85" applyNumberFormat="1" applyFont="1" applyBorder="1" applyAlignment="1">
      <alignment vertical="center"/>
    </xf>
    <xf numFmtId="0" fontId="9" fillId="0" borderId="28" xfId="85" applyFont="1" applyBorder="1" applyAlignment="1">
      <alignment horizontal="center" vertical="top"/>
    </xf>
    <xf numFmtId="49" fontId="12" fillId="0" borderId="29" xfId="85" applyNumberFormat="1" applyFont="1" applyBorder="1" applyAlignment="1">
      <alignment vertical="top"/>
    </xf>
    <xf numFmtId="49" fontId="12" fillId="0" borderId="24" xfId="85" applyNumberFormat="1" applyFont="1" applyBorder="1" applyAlignment="1">
      <alignment vertical="center"/>
    </xf>
    <xf numFmtId="164" fontId="9" fillId="0" borderId="24" xfId="85" applyNumberFormat="1" applyFont="1" applyBorder="1" applyAlignment="1">
      <alignment vertical="center"/>
    </xf>
    <xf numFmtId="164" fontId="35" fillId="0" borderId="24" xfId="85" applyNumberFormat="1" applyFont="1" applyBorder="1" applyAlignment="1">
      <alignment vertical="center"/>
    </xf>
    <xf numFmtId="0" fontId="9" fillId="13" borderId="30" xfId="85" applyFont="1" applyFill="1" applyBorder="1" applyAlignment="1">
      <alignment horizontal="center" vertical="top"/>
    </xf>
    <xf numFmtId="49" fontId="12" fillId="13" borderId="2" xfId="85" applyNumberFormat="1" applyFont="1" applyFill="1" applyBorder="1" applyAlignment="1">
      <alignment vertical="top"/>
    </xf>
    <xf numFmtId="49" fontId="9" fillId="13" borderId="2" xfId="85" applyNumberFormat="1" applyFont="1" applyFill="1" applyBorder="1" applyAlignment="1">
      <alignment vertical="center"/>
    </xf>
    <xf numFmtId="164" fontId="9" fillId="13" borderId="2" xfId="85" applyNumberFormat="1" applyFont="1" applyFill="1" applyBorder="1" applyAlignment="1">
      <alignment vertical="center"/>
    </xf>
    <xf numFmtId="164" fontId="5" fillId="13" borderId="2" xfId="85" applyNumberFormat="1" applyFont="1" applyFill="1" applyBorder="1" applyAlignment="1">
      <alignment vertical="center"/>
    </xf>
    <xf numFmtId="167" fontId="2" fillId="0" borderId="0" xfId="85" applyNumberFormat="1"/>
    <xf numFmtId="0" fontId="2" fillId="0" borderId="0" xfId="141" applyFont="1"/>
    <xf numFmtId="0" fontId="33" fillId="0" borderId="0" xfId="141" applyFont="1" applyAlignment="1">
      <alignment horizontal="left"/>
    </xf>
    <xf numFmtId="0" fontId="2" fillId="0" borderId="4" xfId="141" applyFont="1" applyBorder="1"/>
    <xf numFmtId="167" fontId="5" fillId="0" borderId="31" xfId="141" applyNumberFormat="1" applyFont="1" applyBorder="1" applyAlignment="1">
      <alignment horizontal="center"/>
    </xf>
    <xf numFmtId="0" fontId="2" fillId="0" borderId="32" xfId="141" applyFont="1" applyBorder="1" applyAlignment="1">
      <alignment horizontal="center"/>
    </xf>
    <xf numFmtId="0" fontId="2" fillId="0" borderId="19" xfId="141" applyFont="1" applyBorder="1"/>
    <xf numFmtId="0" fontId="2" fillId="0" borderId="33" xfId="141" applyFont="1" applyBorder="1"/>
    <xf numFmtId="0" fontId="58" fillId="13" borderId="15" xfId="141" applyFont="1" applyFill="1" applyBorder="1" applyAlignment="1">
      <alignment horizontal="center"/>
    </xf>
    <xf numFmtId="0" fontId="5" fillId="13" borderId="4" xfId="141" applyFont="1" applyFill="1" applyBorder="1"/>
    <xf numFmtId="0" fontId="9" fillId="13" borderId="4" xfId="141" applyFill="1" applyBorder="1"/>
    <xf numFmtId="0" fontId="12" fillId="13" borderId="4" xfId="141" applyFont="1" applyFill="1" applyBorder="1" applyAlignment="1">
      <alignment horizontal="right"/>
    </xf>
    <xf numFmtId="5" fontId="9" fillId="13" borderId="4" xfId="141" applyNumberFormat="1" applyFill="1" applyBorder="1"/>
    <xf numFmtId="5" fontId="9" fillId="13" borderId="34" xfId="141" applyNumberFormat="1" applyFill="1" applyBorder="1"/>
    <xf numFmtId="0" fontId="2" fillId="0" borderId="15" xfId="141" applyFont="1" applyBorder="1" applyAlignment="1">
      <alignment horizontal="center"/>
    </xf>
    <xf numFmtId="0" fontId="12" fillId="0" borderId="4" xfId="141" applyFont="1" applyBorder="1"/>
    <xf numFmtId="9" fontId="12" fillId="0" borderId="4" xfId="161" applyFont="1" applyBorder="1"/>
    <xf numFmtId="5" fontId="12" fillId="0" borderId="4" xfId="141" applyNumberFormat="1" applyFont="1" applyBorder="1"/>
    <xf numFmtId="5" fontId="2" fillId="0" borderId="4" xfId="141" applyNumberFormat="1" applyFont="1" applyBorder="1"/>
    <xf numFmtId="5" fontId="12" fillId="0" borderId="34" xfId="141" applyNumberFormat="1" applyFont="1" applyBorder="1"/>
    <xf numFmtId="5" fontId="2" fillId="0" borderId="34" xfId="141" applyNumberFormat="1" applyFont="1" applyBorder="1"/>
    <xf numFmtId="0" fontId="12" fillId="13" borderId="4" xfId="141" applyFont="1" applyFill="1" applyBorder="1"/>
    <xf numFmtId="0" fontId="2" fillId="13" borderId="4" xfId="141" applyFont="1" applyFill="1" applyBorder="1"/>
    <xf numFmtId="5" fontId="12" fillId="13" borderId="4" xfId="141" applyNumberFormat="1" applyFont="1" applyFill="1" applyBorder="1"/>
    <xf numFmtId="5" fontId="2" fillId="13" borderId="4" xfId="141" applyNumberFormat="1" applyFont="1" applyFill="1" applyBorder="1"/>
    <xf numFmtId="5" fontId="12" fillId="13" borderId="34" xfId="141" applyNumberFormat="1" applyFont="1" applyFill="1" applyBorder="1"/>
    <xf numFmtId="167" fontId="2" fillId="0" borderId="4" xfId="141" applyNumberFormat="1" applyFont="1" applyBorder="1"/>
    <xf numFmtId="0" fontId="2" fillId="0" borderId="34" xfId="141" applyFont="1" applyBorder="1"/>
    <xf numFmtId="0" fontId="9" fillId="13" borderId="15" xfId="141" applyFill="1" applyBorder="1" applyAlignment="1">
      <alignment horizontal="center"/>
    </xf>
    <xf numFmtId="0" fontId="4" fillId="13" borderId="4" xfId="141" applyFont="1" applyFill="1" applyBorder="1"/>
    <xf numFmtId="167" fontId="9" fillId="13" borderId="4" xfId="141" applyNumberFormat="1" applyFill="1" applyBorder="1"/>
    <xf numFmtId="0" fontId="9" fillId="13" borderId="34" xfId="141" applyFill="1" applyBorder="1"/>
    <xf numFmtId="0" fontId="2" fillId="22" borderId="0" xfId="141" applyFont="1" applyFill="1"/>
    <xf numFmtId="0" fontId="11" fillId="13" borderId="4" xfId="141" applyFont="1" applyFill="1" applyBorder="1"/>
    <xf numFmtId="9" fontId="11" fillId="13" borderId="4" xfId="161" applyFont="1" applyFill="1" applyBorder="1"/>
    <xf numFmtId="5" fontId="11" fillId="13" borderId="4" xfId="141" applyNumberFormat="1" applyFont="1" applyFill="1" applyBorder="1"/>
    <xf numFmtId="5" fontId="7" fillId="13" borderId="4" xfId="141" applyNumberFormat="1" applyFont="1" applyFill="1" applyBorder="1"/>
    <xf numFmtId="5" fontId="7" fillId="13" borderId="34" xfId="141" applyNumberFormat="1" applyFont="1" applyFill="1" applyBorder="1"/>
    <xf numFmtId="0" fontId="9" fillId="13" borderId="17" xfId="141" applyFill="1" applyBorder="1" applyAlignment="1">
      <alignment horizontal="center"/>
    </xf>
    <xf numFmtId="0" fontId="11" fillId="13" borderId="19" xfId="141" applyFont="1" applyFill="1" applyBorder="1"/>
    <xf numFmtId="0" fontId="7" fillId="13" borderId="19" xfId="141" applyFont="1" applyFill="1" applyBorder="1"/>
    <xf numFmtId="5" fontId="11" fillId="13" borderId="19" xfId="141" applyNumberFormat="1" applyFont="1" applyFill="1" applyBorder="1"/>
    <xf numFmtId="5" fontId="7" fillId="13" borderId="19" xfId="141" applyNumberFormat="1" applyFont="1" applyFill="1" applyBorder="1"/>
    <xf numFmtId="5" fontId="11" fillId="13" borderId="35" xfId="141" applyNumberFormat="1" applyFont="1" applyFill="1" applyBorder="1"/>
    <xf numFmtId="5" fontId="2" fillId="0" borderId="0" xfId="141" applyNumberFormat="1" applyFont="1"/>
    <xf numFmtId="0" fontId="2" fillId="0" borderId="0" xfId="141" applyFont="1" applyAlignment="1">
      <alignment horizontal="center"/>
    </xf>
    <xf numFmtId="167" fontId="2" fillId="0" borderId="0" xfId="141" applyNumberFormat="1" applyFont="1"/>
    <xf numFmtId="0" fontId="5" fillId="13" borderId="4" xfId="85" applyFont="1" applyFill="1" applyBorder="1" applyAlignment="1">
      <alignment wrapText="1"/>
    </xf>
    <xf numFmtId="0" fontId="60" fillId="0" borderId="0" xfId="85" applyFont="1"/>
    <xf numFmtId="0" fontId="2" fillId="0" borderId="15" xfId="85" applyBorder="1" applyAlignment="1" applyProtection="1">
      <alignment horizontal="center" vertical="center" wrapText="1"/>
    </xf>
    <xf numFmtId="164" fontId="9" fillId="0" borderId="4" xfId="85" applyNumberFormat="1" applyFont="1" applyBorder="1" applyAlignment="1">
      <alignment vertical="center" wrapText="1"/>
    </xf>
    <xf numFmtId="164" fontId="9" fillId="0" borderId="34" xfId="85" applyNumberFormat="1" applyFont="1" applyBorder="1" applyAlignment="1">
      <alignment vertical="center" wrapText="1"/>
    </xf>
    <xf numFmtId="0" fontId="2" fillId="0" borderId="0" xfId="85" applyAlignment="1">
      <alignment horizontal="center" vertical="center" wrapText="1"/>
    </xf>
    <xf numFmtId="0" fontId="2" fillId="0" borderId="20" xfId="141" applyFont="1" applyBorder="1" applyAlignment="1">
      <alignment horizontal="center"/>
    </xf>
    <xf numFmtId="0" fontId="2" fillId="0" borderId="22" xfId="141" applyFont="1" applyBorder="1"/>
    <xf numFmtId="0" fontId="5" fillId="0" borderId="32" xfId="141" applyFont="1" applyBorder="1" applyAlignment="1">
      <alignment horizontal="center"/>
    </xf>
    <xf numFmtId="167" fontId="5" fillId="0" borderId="36" xfId="141" applyNumberFormat="1" applyFont="1" applyBorder="1" applyAlignment="1">
      <alignment horizontal="center"/>
    </xf>
    <xf numFmtId="0" fontId="60" fillId="0" borderId="0" xfId="85" applyFont="1" applyAlignment="1">
      <alignment horizontal="center" vertical="center" wrapText="1"/>
    </xf>
    <xf numFmtId="0" fontId="59" fillId="0" borderId="4" xfId="0" applyFont="1" applyBorder="1" applyAlignment="1">
      <alignment vertical="center" wrapText="1"/>
    </xf>
    <xf numFmtId="165" fontId="9" fillId="0" borderId="4" xfId="142" applyFont="1" applyBorder="1" applyAlignment="1">
      <alignment horizontal="center" vertical="center" wrapText="1"/>
    </xf>
    <xf numFmtId="165" fontId="9" fillId="0" borderId="4" xfId="142" applyFont="1" applyBorder="1" applyAlignment="1">
      <alignment horizontal="left" vertical="center" wrapText="1"/>
    </xf>
    <xf numFmtId="2" fontId="59" fillId="0" borderId="4" xfId="0" applyNumberFormat="1" applyFont="1" applyBorder="1" applyAlignment="1" applyProtection="1">
      <alignment horizontal="right" vertical="center" wrapText="1"/>
    </xf>
    <xf numFmtId="0" fontId="54" fillId="0" borderId="4" xfId="0" applyFont="1" applyBorder="1" applyAlignment="1">
      <alignment vertical="center" wrapText="1"/>
    </xf>
    <xf numFmtId="0" fontId="2" fillId="0" borderId="4" xfId="143" applyBorder="1" applyAlignment="1">
      <alignment vertical="center" wrapText="1"/>
    </xf>
    <xf numFmtId="0" fontId="33" fillId="0" borderId="2" xfId="85" applyFont="1" applyBorder="1" applyAlignment="1">
      <alignment horizontal="center"/>
    </xf>
    <xf numFmtId="0" fontId="9" fillId="0" borderId="4" xfId="85" applyFont="1" applyBorder="1" applyAlignment="1">
      <alignment horizontal="center"/>
    </xf>
    <xf numFmtId="0" fontId="12" fillId="0" borderId="27" xfId="85" applyFont="1" applyBorder="1" applyAlignment="1">
      <alignment horizontal="center" vertical="center"/>
    </xf>
    <xf numFmtId="0" fontId="12" fillId="0" borderId="24" xfId="85" applyFont="1" applyBorder="1" applyAlignment="1">
      <alignment horizontal="center" vertical="center"/>
    </xf>
    <xf numFmtId="0" fontId="9" fillId="13" borderId="2" xfId="85" applyFont="1" applyFill="1" applyBorder="1" applyAlignment="1">
      <alignment horizontal="center" vertical="center"/>
    </xf>
    <xf numFmtId="164" fontId="9" fillId="23" borderId="4" xfId="85" applyNumberFormat="1" applyFont="1" applyFill="1" applyBorder="1" applyAlignment="1">
      <alignment vertical="center" wrapText="1"/>
    </xf>
    <xf numFmtId="164" fontId="9" fillId="23" borderId="34" xfId="85" applyNumberFormat="1" applyFont="1" applyFill="1" applyBorder="1" applyAlignment="1">
      <alignment vertical="center" wrapText="1"/>
    </xf>
    <xf numFmtId="4" fontId="2" fillId="23" borderId="4" xfId="145" applyNumberFormat="1" applyFont="1" applyFill="1" applyBorder="1" applyAlignment="1" applyProtection="1">
      <alignment vertical="center"/>
    </xf>
    <xf numFmtId="0" fontId="2" fillId="23" borderId="4" xfId="86" applyFont="1" applyFill="1" applyBorder="1" applyAlignment="1" applyProtection="1">
      <alignment horizontal="center"/>
    </xf>
    <xf numFmtId="183" fontId="2" fillId="23" borderId="4" xfId="86" applyNumberFormat="1" applyFont="1" applyFill="1" applyBorder="1" applyProtection="1"/>
    <xf numFmtId="49" fontId="9" fillId="23" borderId="4" xfId="90" applyNumberFormat="1" applyFill="1" applyBorder="1" applyAlignment="1">
      <alignment vertical="top" wrapText="1"/>
    </xf>
    <xf numFmtId="0" fontId="9" fillId="23" borderId="4" xfId="90" applyFill="1" applyBorder="1" applyAlignment="1">
      <alignment horizontal="center"/>
    </xf>
    <xf numFmtId="49" fontId="9" fillId="23" borderId="4" xfId="90" applyNumberFormat="1" applyFill="1" applyBorder="1" applyAlignment="1">
      <alignment horizontal="left"/>
    </xf>
    <xf numFmtId="0" fontId="3" fillId="23" borderId="4" xfId="0" applyFont="1" applyFill="1" applyBorder="1" applyAlignment="1">
      <alignment wrapText="1"/>
    </xf>
    <xf numFmtId="0" fontId="3" fillId="23" borderId="4" xfId="0" applyFont="1" applyFill="1" applyBorder="1" applyAlignment="1">
      <alignment horizontal="center" wrapText="1"/>
    </xf>
    <xf numFmtId="0" fontId="3" fillId="23" borderId="4" xfId="0" applyFont="1" applyFill="1" applyBorder="1" applyAlignment="1">
      <alignment horizontal="right" wrapText="1"/>
    </xf>
    <xf numFmtId="164" fontId="9" fillId="23" borderId="4" xfId="90" applyNumberFormat="1" applyFill="1" applyBorder="1"/>
    <xf numFmtId="0" fontId="0" fillId="0" borderId="4" xfId="143" applyFont="1" applyBorder="1" applyAlignment="1">
      <alignment vertical="center" wrapText="1"/>
    </xf>
    <xf numFmtId="0" fontId="0" fillId="23" borderId="4" xfId="144" applyFont="1" applyFill="1" applyBorder="1"/>
    <xf numFmtId="165" fontId="2" fillId="0" borderId="4" xfId="142" applyFont="1" applyBorder="1" applyAlignment="1">
      <alignment horizontal="center" vertical="center" wrapText="1"/>
    </xf>
    <xf numFmtId="165" fontId="2" fillId="0" borderId="4" xfId="142" applyFont="1" applyBorder="1" applyAlignment="1">
      <alignment horizontal="left" vertical="center" wrapText="1"/>
    </xf>
    <xf numFmtId="2" fontId="2" fillId="0" borderId="4" xfId="0" applyNumberFormat="1" applyFont="1" applyBorder="1" applyAlignment="1" applyProtection="1">
      <alignment horizontal="right" vertical="center" wrapText="1"/>
    </xf>
    <xf numFmtId="164" fontId="2" fillId="0" borderId="4" xfId="85" applyNumberFormat="1" applyBorder="1" applyAlignment="1">
      <alignment vertical="center" wrapText="1"/>
    </xf>
    <xf numFmtId="165" fontId="59" fillId="24" borderId="4" xfId="0" applyNumberFormat="1" applyFont="1" applyFill="1" applyBorder="1" applyAlignment="1" applyProtection="1">
      <alignment horizontal="left" vertical="center" wrapText="1"/>
    </xf>
    <xf numFmtId="165" fontId="9" fillId="24" borderId="4" xfId="142" applyFont="1" applyFill="1" applyBorder="1" applyAlignment="1">
      <alignment horizontal="center" vertical="center" wrapText="1"/>
    </xf>
    <xf numFmtId="165" fontId="9" fillId="24" borderId="4" xfId="142" applyFont="1" applyFill="1" applyBorder="1" applyAlignment="1">
      <alignment horizontal="left" vertical="center" wrapText="1"/>
    </xf>
    <xf numFmtId="2" fontId="59" fillId="24" borderId="4" xfId="0" applyNumberFormat="1" applyFont="1" applyFill="1" applyBorder="1" applyAlignment="1" applyProtection="1">
      <alignment horizontal="right" vertical="center" wrapText="1"/>
    </xf>
    <xf numFmtId="164" fontId="9" fillId="24" borderId="4" xfId="85" applyNumberFormat="1" applyFont="1" applyFill="1" applyBorder="1" applyAlignment="1">
      <alignment vertical="center" wrapText="1"/>
    </xf>
    <xf numFmtId="0" fontId="59" fillId="24" borderId="4" xfId="0" applyFont="1" applyFill="1" applyBorder="1" applyAlignment="1">
      <alignment vertical="center" wrapText="1"/>
    </xf>
    <xf numFmtId="4" fontId="0" fillId="23" borderId="4" xfId="145" applyNumberFormat="1" applyFont="1" applyFill="1" applyBorder="1" applyAlignment="1" applyProtection="1">
      <alignment vertical="center" wrapText="1"/>
    </xf>
    <xf numFmtId="0" fontId="2" fillId="0" borderId="0" xfId="141" applyFont="1" applyAlignment="1">
      <alignment horizontal="justify"/>
    </xf>
    <xf numFmtId="0" fontId="3" fillId="0" borderId="0" xfId="141" applyFont="1" applyAlignment="1">
      <alignment horizontal="justify"/>
    </xf>
    <xf numFmtId="167" fontId="33" fillId="0" borderId="38" xfId="85" applyNumberFormat="1" applyFont="1" applyBorder="1" applyAlignment="1">
      <alignment horizontal="left"/>
    </xf>
    <xf numFmtId="167" fontId="5" fillId="0" borderId="34" xfId="85" applyNumberFormat="1" applyFont="1" applyBorder="1" applyAlignment="1">
      <alignment horizontal="center"/>
    </xf>
    <xf numFmtId="167" fontId="5" fillId="0" borderId="35" xfId="85" applyNumberFormat="1" applyFont="1" applyBorder="1" applyAlignment="1">
      <alignment horizontal="center"/>
    </xf>
    <xf numFmtId="167" fontId="5" fillId="0" borderId="39" xfId="85" applyNumberFormat="1" applyFont="1" applyBorder="1" applyAlignment="1">
      <alignment horizontal="center"/>
    </xf>
    <xf numFmtId="167" fontId="13" fillId="13" borderId="39" xfId="85" applyNumberFormat="1" applyFont="1" applyFill="1" applyBorder="1" applyAlignment="1">
      <alignment horizontal="center"/>
    </xf>
    <xf numFmtId="167" fontId="13" fillId="0" borderId="39" xfId="85" applyNumberFormat="1" applyFont="1" applyBorder="1" applyAlignment="1">
      <alignment horizontal="center"/>
    </xf>
    <xf numFmtId="164" fontId="9" fillId="0" borderId="34" xfId="85" applyNumberFormat="1" applyFont="1" applyBorder="1"/>
    <xf numFmtId="164" fontId="2" fillId="0" borderId="34" xfId="85" applyNumberFormat="1" applyBorder="1" applyAlignment="1">
      <alignment vertical="center" wrapText="1"/>
    </xf>
    <xf numFmtId="164" fontId="9" fillId="24" borderId="34" xfId="85" applyNumberFormat="1" applyFont="1" applyFill="1" applyBorder="1" applyAlignment="1">
      <alignment vertical="center" wrapText="1"/>
    </xf>
    <xf numFmtId="167" fontId="2" fillId="13" borderId="34" xfId="85" applyNumberFormat="1" applyFill="1" applyBorder="1"/>
    <xf numFmtId="167" fontId="2" fillId="0" borderId="40" xfId="85" applyNumberFormat="1" applyBorder="1"/>
    <xf numFmtId="164" fontId="35" fillId="0" borderId="41" xfId="85" applyNumberFormat="1" applyFont="1" applyBorder="1" applyAlignment="1">
      <alignment vertical="center"/>
    </xf>
    <xf numFmtId="164" fontId="12" fillId="0" borderId="40" xfId="85" applyNumberFormat="1" applyFont="1" applyBorder="1" applyAlignment="1">
      <alignment vertical="center"/>
    </xf>
    <xf numFmtId="164" fontId="5" fillId="13" borderId="38" xfId="85" applyNumberFormat="1" applyFont="1" applyFill="1" applyBorder="1" applyAlignment="1">
      <alignment vertical="center"/>
    </xf>
    <xf numFmtId="0" fontId="63" fillId="0" borderId="0" xfId="88" applyFont="1" applyAlignment="1" applyProtection="1">
      <alignment vertical="center" wrapText="1"/>
    </xf>
    <xf numFmtId="0" fontId="63" fillId="0" borderId="37" xfId="185" applyFont="1" applyBorder="1" applyAlignment="1">
      <alignment vertical="center" wrapText="1"/>
    </xf>
    <xf numFmtId="165" fontId="63" fillId="0" borderId="37" xfId="142" applyFont="1" applyBorder="1" applyAlignment="1">
      <alignment horizontal="center" vertical="center" wrapText="1"/>
    </xf>
    <xf numFmtId="0" fontId="0" fillId="0" borderId="4" xfId="0" applyBorder="1" applyAlignment="1">
      <alignment vertical="center" wrapText="1"/>
    </xf>
    <xf numFmtId="0" fontId="64" fillId="0" borderId="43" xfId="183" applyFont="1" applyBorder="1" applyAlignment="1">
      <alignment vertical="center" wrapText="1"/>
    </xf>
    <xf numFmtId="0" fontId="67" fillId="0" borderId="3" xfId="183" applyFont="1" applyBorder="1" applyAlignment="1">
      <alignment wrapText="1"/>
    </xf>
    <xf numFmtId="165" fontId="9" fillId="0" borderId="44" xfId="142" applyFont="1" applyBorder="1" applyAlignment="1">
      <alignment horizontal="center" vertical="center" wrapText="1"/>
    </xf>
    <xf numFmtId="0" fontId="9" fillId="0" borderId="44" xfId="143" applyFont="1" applyBorder="1" applyAlignment="1">
      <alignment vertical="center" wrapText="1"/>
    </xf>
    <xf numFmtId="2" fontId="59" fillId="0" borderId="44" xfId="183" applyNumberFormat="1" applyFont="1" applyBorder="1" applyAlignment="1">
      <alignment horizontal="right" vertical="center" wrapText="1"/>
    </xf>
    <xf numFmtId="183" fontId="9" fillId="0" borderId="44" xfId="88" applyNumberFormat="1" applyFont="1" applyBorder="1" applyAlignment="1" applyProtection="1">
      <alignment vertical="center" wrapText="1"/>
    </xf>
    <xf numFmtId="4" fontId="2" fillId="0" borderId="4" xfId="145" applyNumberFormat="1" applyFont="1" applyBorder="1" applyAlignment="1" applyProtection="1">
      <alignment vertical="center"/>
    </xf>
    <xf numFmtId="165" fontId="2" fillId="0" borderId="4" xfId="86" applyNumberFormat="1" applyFont="1" applyBorder="1" applyAlignment="1" applyProtection="1">
      <alignment horizontal="center"/>
    </xf>
    <xf numFmtId="0" fontId="2" fillId="0" borderId="4" xfId="144" applyFont="1" applyBorder="1"/>
    <xf numFmtId="183" fontId="2" fillId="0" borderId="4" xfId="86" applyNumberFormat="1" applyFont="1" applyBorder="1" applyProtection="1"/>
    <xf numFmtId="4" fontId="2" fillId="0" borderId="4" xfId="142" applyNumberFormat="1" applyFont="1" applyBorder="1" applyAlignment="1">
      <alignment horizontal="right" vertical="center"/>
    </xf>
    <xf numFmtId="4" fontId="2" fillId="23" borderId="4" xfId="142" applyNumberFormat="1" applyFont="1" applyFill="1" applyBorder="1" applyAlignment="1">
      <alignment horizontal="right" vertical="center"/>
    </xf>
    <xf numFmtId="4" fontId="9" fillId="23" borderId="4" xfId="90" applyNumberFormat="1" applyFill="1" applyBorder="1" applyAlignment="1">
      <alignment horizontal="right" vertical="center"/>
    </xf>
    <xf numFmtId="0" fontId="3" fillId="0" borderId="4" xfId="0" applyFont="1" applyBorder="1" applyAlignment="1">
      <alignment vertical="center" wrapText="1"/>
    </xf>
    <xf numFmtId="0" fontId="64" fillId="0" borderId="4" xfId="0" applyFont="1" applyBorder="1" applyAlignment="1">
      <alignment vertical="center" wrapText="1"/>
    </xf>
    <xf numFmtId="0" fontId="3" fillId="0" borderId="4" xfId="0" applyFont="1" applyBorder="1"/>
    <xf numFmtId="4" fontId="9" fillId="0" borderId="4" xfId="140" applyNumberFormat="1" applyFont="1" applyBorder="1" applyAlignment="1">
      <alignment vertical="center"/>
    </xf>
    <xf numFmtId="0" fontId="54" fillId="0" borderId="4" xfId="0" applyFont="1" applyBorder="1" applyAlignment="1">
      <alignment wrapText="1"/>
    </xf>
    <xf numFmtId="183" fontId="9" fillId="0" borderId="45" xfId="88" applyNumberFormat="1" applyFont="1" applyBorder="1" applyAlignment="1" applyProtection="1">
      <alignment vertical="center" wrapText="1"/>
    </xf>
    <xf numFmtId="0" fontId="12" fillId="0" borderId="0" xfId="85" applyFont="1"/>
    <xf numFmtId="0" fontId="68" fillId="0" borderId="15" xfId="85" applyFont="1" applyBorder="1" applyAlignment="1" applyProtection="1">
      <alignment horizontal="center" vertical="center" wrapText="1"/>
    </xf>
    <xf numFmtId="0" fontId="65" fillId="0" borderId="4" xfId="0" applyFont="1" applyBorder="1" applyAlignment="1">
      <alignment vertical="center" wrapText="1"/>
    </xf>
    <xf numFmtId="165" fontId="63" fillId="0" borderId="4" xfId="142" applyFont="1" applyBorder="1" applyAlignment="1">
      <alignment horizontal="center" vertical="center" wrapText="1"/>
    </xf>
    <xf numFmtId="165" fontId="63" fillId="0" borderId="4" xfId="142" applyFont="1" applyBorder="1" applyAlignment="1">
      <alignment horizontal="left" vertical="center" wrapText="1"/>
    </xf>
    <xf numFmtId="2" fontId="65" fillId="0" borderId="4" xfId="0" applyNumberFormat="1" applyFont="1" applyBorder="1" applyAlignment="1" applyProtection="1">
      <alignment horizontal="right" vertical="center" wrapText="1"/>
    </xf>
    <xf numFmtId="164" fontId="69" fillId="0" borderId="4" xfId="85" applyNumberFormat="1" applyFont="1" applyBorder="1" applyAlignment="1">
      <alignment vertical="center" wrapText="1"/>
    </xf>
    <xf numFmtId="164" fontId="69" fillId="0" borderId="34" xfId="85" applyNumberFormat="1" applyFont="1" applyBorder="1" applyAlignment="1">
      <alignment vertical="center" wrapText="1"/>
    </xf>
    <xf numFmtId="0" fontId="70" fillId="0" borderId="0" xfId="85" applyFont="1" applyAlignment="1">
      <alignment horizontal="center" vertical="center" wrapText="1"/>
    </xf>
    <xf numFmtId="0" fontId="70" fillId="0" borderId="4" xfId="143" applyFont="1" applyBorder="1" applyAlignment="1">
      <alignment vertical="center" wrapText="1"/>
    </xf>
    <xf numFmtId="0" fontId="68" fillId="0" borderId="0" xfId="85" applyFont="1"/>
    <xf numFmtId="4" fontId="69" fillId="0" borderId="4" xfId="140" applyNumberFormat="1" applyFont="1" applyBorder="1" applyAlignment="1">
      <alignment vertical="center"/>
    </xf>
    <xf numFmtId="0" fontId="70" fillId="0" borderId="15" xfId="85" applyFont="1" applyBorder="1" applyAlignment="1" applyProtection="1">
      <alignment horizontal="center" vertical="center" wrapText="1"/>
    </xf>
    <xf numFmtId="165" fontId="65" fillId="24" borderId="4" xfId="0" applyNumberFormat="1" applyFont="1" applyFill="1" applyBorder="1" applyAlignment="1" applyProtection="1">
      <alignment horizontal="left" vertical="center" wrapText="1"/>
    </xf>
    <xf numFmtId="165" fontId="63" fillId="24" borderId="4" xfId="142" applyFont="1" applyFill="1" applyBorder="1" applyAlignment="1">
      <alignment horizontal="center" vertical="center" wrapText="1"/>
    </xf>
    <xf numFmtId="165" fontId="63" fillId="24" borderId="4" xfId="142" applyFont="1" applyFill="1" applyBorder="1" applyAlignment="1">
      <alignment horizontal="left" vertical="center" wrapText="1"/>
    </xf>
    <xf numFmtId="2" fontId="65" fillId="24" borderId="4" xfId="0" applyNumberFormat="1" applyFont="1" applyFill="1" applyBorder="1" applyAlignment="1" applyProtection="1">
      <alignment horizontal="right" vertical="center" wrapText="1"/>
    </xf>
    <xf numFmtId="164" fontId="69" fillId="24" borderId="4" xfId="85" applyNumberFormat="1" applyFont="1" applyFill="1" applyBorder="1" applyAlignment="1">
      <alignment vertical="center" wrapText="1"/>
    </xf>
    <xf numFmtId="164" fontId="69" fillId="24" borderId="34" xfId="85" applyNumberFormat="1" applyFont="1" applyFill="1" applyBorder="1" applyAlignment="1">
      <alignment vertical="center" wrapText="1"/>
    </xf>
    <xf numFmtId="165" fontId="69" fillId="0" borderId="0" xfId="142" applyFont="1" applyAlignment="1">
      <alignment horizontal="center" vertical="center" wrapText="1"/>
    </xf>
    <xf numFmtId="165" fontId="69" fillId="0" borderId="0" xfId="142" applyFont="1" applyAlignment="1">
      <alignment horizontal="left" vertical="center" wrapText="1"/>
    </xf>
    <xf numFmtId="2" fontId="71" fillId="0" borderId="0" xfId="0" applyNumberFormat="1" applyFont="1" applyAlignment="1" applyProtection="1">
      <alignment horizontal="right" vertical="center" wrapText="1"/>
    </xf>
    <xf numFmtId="164" fontId="69" fillId="0" borderId="0" xfId="85" applyNumberFormat="1" applyFont="1" applyAlignment="1">
      <alignment vertical="center" wrapText="1"/>
    </xf>
    <xf numFmtId="0" fontId="68" fillId="0" borderId="0" xfId="85" applyFont="1" applyAlignment="1" applyProtection="1">
      <alignment horizontal="center" vertical="center" wrapText="1"/>
    </xf>
    <xf numFmtId="0" fontId="71" fillId="0" borderId="0" xfId="0" applyFont="1" applyAlignment="1">
      <alignment vertical="center" wrapText="1"/>
    </xf>
    <xf numFmtId="9" fontId="69" fillId="0" borderId="0" xfId="85" applyNumberFormat="1" applyFont="1" applyAlignment="1">
      <alignment vertical="center" wrapText="1"/>
    </xf>
    <xf numFmtId="0" fontId="68" fillId="0" borderId="16" xfId="85" applyFont="1" applyBorder="1" applyAlignment="1" applyProtection="1">
      <alignment horizontal="center" vertical="center" wrapText="1"/>
    </xf>
    <xf numFmtId="0" fontId="71" fillId="0" borderId="4" xfId="0" applyFont="1" applyBorder="1" applyAlignment="1">
      <alignment vertical="center" wrapText="1"/>
    </xf>
    <xf numFmtId="9" fontId="69" fillId="0" borderId="4" xfId="85" applyNumberFormat="1" applyFont="1" applyBorder="1" applyAlignment="1">
      <alignment vertical="center" wrapText="1"/>
    </xf>
    <xf numFmtId="165" fontId="69" fillId="0" borderId="4" xfId="142" applyFont="1" applyBorder="1" applyAlignment="1">
      <alignment horizontal="center" vertical="center" wrapText="1"/>
    </xf>
    <xf numFmtId="165" fontId="69" fillId="0" borderId="4" xfId="142" applyFont="1" applyBorder="1" applyAlignment="1">
      <alignment horizontal="left" vertical="center" wrapText="1"/>
    </xf>
    <xf numFmtId="2" fontId="71" fillId="0" borderId="4" xfId="0" applyNumberFormat="1" applyFont="1" applyBorder="1" applyAlignment="1" applyProtection="1">
      <alignment horizontal="right" vertical="center" wrapText="1"/>
    </xf>
    <xf numFmtId="0" fontId="65" fillId="24" borderId="4" xfId="0" applyFont="1" applyFill="1" applyBorder="1" applyAlignment="1">
      <alignment vertical="center" wrapText="1"/>
    </xf>
    <xf numFmtId="0" fontId="64" fillId="0" borderId="4" xfId="0" applyFont="1" applyBorder="1" applyAlignment="1">
      <alignment wrapText="1"/>
    </xf>
    <xf numFmtId="165" fontId="63" fillId="0" borderId="43" xfId="142" applyFont="1" applyBorder="1" applyAlignment="1">
      <alignment horizontal="center" vertical="center" wrapText="1"/>
    </xf>
    <xf numFmtId="0" fontId="63" fillId="0" borderId="43" xfId="143" applyFont="1" applyBorder="1" applyAlignment="1">
      <alignment vertical="center" wrapText="1"/>
    </xf>
    <xf numFmtId="2" fontId="65" fillId="0" borderId="43" xfId="183" applyNumberFormat="1" applyFont="1" applyBorder="1" applyAlignment="1">
      <alignment horizontal="right" vertical="center" wrapText="1"/>
    </xf>
    <xf numFmtId="183" fontId="69" fillId="0" borderId="43" xfId="88" applyNumberFormat="1" applyFont="1" applyBorder="1" applyAlignment="1" applyProtection="1">
      <alignment vertical="center" wrapText="1"/>
    </xf>
    <xf numFmtId="183" fontId="69" fillId="0" borderId="46" xfId="88" applyNumberFormat="1" applyFont="1" applyBorder="1" applyAlignment="1" applyProtection="1">
      <alignment vertical="center" wrapText="1"/>
    </xf>
    <xf numFmtId="183" fontId="0" fillId="0" borderId="37" xfId="186" applyNumberFormat="1" applyFont="1" applyBorder="1" applyAlignment="1" applyProtection="1">
      <alignment vertical="center" wrapText="1"/>
    </xf>
    <xf numFmtId="183" fontId="0" fillId="0" borderId="47" xfId="186" applyNumberFormat="1" applyFont="1" applyBorder="1" applyAlignment="1" applyProtection="1">
      <alignment vertical="center" wrapText="1"/>
    </xf>
    <xf numFmtId="0" fontId="63" fillId="0" borderId="0" xfId="186" applyFont="1" applyAlignment="1" applyProtection="1">
      <alignment vertical="center" wrapText="1"/>
    </xf>
    <xf numFmtId="0" fontId="9" fillId="0" borderId="0" xfId="186" applyAlignment="1" applyProtection="1">
      <alignment vertical="center" wrapText="1"/>
    </xf>
    <xf numFmtId="0" fontId="0" fillId="0" borderId="37" xfId="185" applyFont="1" applyBorder="1" applyAlignment="1">
      <alignment vertical="center" wrapText="1"/>
    </xf>
    <xf numFmtId="165" fontId="0" fillId="0" borderId="37" xfId="142" applyFont="1" applyBorder="1" applyAlignment="1">
      <alignment horizontal="center" vertical="center" wrapText="1"/>
    </xf>
    <xf numFmtId="0" fontId="0" fillId="0" borderId="37" xfId="144" applyFont="1" applyBorder="1" applyAlignment="1">
      <alignment vertical="center" wrapText="1"/>
    </xf>
    <xf numFmtId="2" fontId="59" fillId="0" borderId="37" xfId="184" applyNumberFormat="1" applyFont="1" applyBorder="1" applyAlignment="1">
      <alignment horizontal="right" vertical="center" wrapText="1"/>
    </xf>
    <xf numFmtId="0" fontId="63" fillId="0" borderId="37" xfId="144" applyFont="1" applyBorder="1" applyAlignment="1">
      <alignment vertical="center" wrapText="1"/>
    </xf>
    <xf numFmtId="2" fontId="65" fillId="0" borderId="37" xfId="184" applyNumberFormat="1" applyFont="1" applyBorder="1" applyAlignment="1">
      <alignment horizontal="right" vertical="center" wrapText="1"/>
    </xf>
    <xf numFmtId="0" fontId="67" fillId="0" borderId="4" xfId="0" applyFont="1" applyBorder="1" applyAlignment="1">
      <alignment vertical="center" wrapText="1"/>
    </xf>
    <xf numFmtId="0" fontId="61" fillId="0" borderId="4" xfId="0" applyFont="1" applyBorder="1" applyAlignment="1">
      <alignment vertical="center" wrapText="1"/>
    </xf>
    <xf numFmtId="0" fontId="73" fillId="0" borderId="4" xfId="0" applyFont="1" applyBorder="1" applyAlignment="1">
      <alignment vertical="center" wrapText="1"/>
    </xf>
    <xf numFmtId="49" fontId="74" fillId="0" borderId="0" xfId="85" applyNumberFormat="1" applyFont="1" applyAlignment="1">
      <alignment vertical="center"/>
    </xf>
    <xf numFmtId="0" fontId="60" fillId="0" borderId="0" xfId="85" applyFont="1" applyAlignment="1">
      <alignment horizontal="center" vertical="center"/>
    </xf>
    <xf numFmtId="0" fontId="72" fillId="0" borderId="4" xfId="0" applyFont="1" applyBorder="1" applyAlignment="1">
      <alignment vertical="center" wrapText="1"/>
    </xf>
    <xf numFmtId="165" fontId="61" fillId="24" borderId="4" xfId="0" applyNumberFormat="1" applyFont="1" applyFill="1" applyBorder="1" applyAlignment="1" applyProtection="1">
      <alignment horizontal="left" vertical="center" wrapText="1"/>
    </xf>
    <xf numFmtId="0" fontId="64" fillId="0" borderId="37" xfId="197" applyFont="1" applyBorder="1" applyAlignment="1">
      <alignment horizontal="center" vertical="center"/>
    </xf>
    <xf numFmtId="4" fontId="63" fillId="0" borderId="37" xfId="140" applyNumberFormat="1" applyFont="1" applyBorder="1" applyAlignment="1">
      <alignment vertical="center"/>
    </xf>
    <xf numFmtId="0" fontId="3" fillId="0" borderId="37" xfId="197" applyBorder="1" applyAlignment="1">
      <alignment horizontal="center" vertical="center"/>
    </xf>
    <xf numFmtId="0" fontId="0" fillId="0" borderId="48" xfId="186" applyFont="1" applyBorder="1" applyAlignment="1" applyProtection="1">
      <alignment horizontal="center" vertical="center" wrapText="1"/>
    </xf>
    <xf numFmtId="4" fontId="0" fillId="0" borderId="37" xfId="140" applyNumberFormat="1" applyFont="1" applyBorder="1" applyAlignment="1">
      <alignment vertical="center"/>
    </xf>
    <xf numFmtId="0" fontId="63" fillId="0" borderId="48" xfId="186" applyFont="1" applyBorder="1" applyAlignment="1" applyProtection="1">
      <alignment horizontal="center" vertical="center" wrapText="1"/>
    </xf>
    <xf numFmtId="0" fontId="64" fillId="0" borderId="37" xfId="184" applyFont="1" applyBorder="1" applyAlignment="1">
      <alignment vertical="center" wrapText="1"/>
    </xf>
    <xf numFmtId="49" fontId="63" fillId="0" borderId="37" xfId="186" applyNumberFormat="1" applyFont="1" applyBorder="1" applyAlignment="1" applyProtection="1">
      <alignment vertical="center" wrapText="1"/>
    </xf>
    <xf numFmtId="0" fontId="3" fillId="0" borderId="37" xfId="184" applyFont="1" applyBorder="1" applyAlignment="1">
      <alignment vertical="center" wrapText="1"/>
    </xf>
    <xf numFmtId="49" fontId="0" fillId="0" borderId="37" xfId="186" applyNumberFormat="1" applyFont="1" applyBorder="1" applyAlignment="1" applyProtection="1">
      <alignment vertical="center" wrapText="1"/>
    </xf>
    <xf numFmtId="0" fontId="8" fillId="0" borderId="42" xfId="141" applyFont="1" applyBorder="1" applyAlignment="1">
      <alignment horizontal="center"/>
    </xf>
    <xf numFmtId="0" fontId="14" fillId="0" borderId="14" xfId="0" applyFont="1" applyBorder="1" applyAlignment="1">
      <alignment horizontal="center" wrapText="1"/>
    </xf>
    <xf numFmtId="0" fontId="14" fillId="0" borderId="2" xfId="0" applyFont="1" applyBorder="1" applyAlignment="1">
      <alignment horizontal="center" wrapText="1"/>
    </xf>
    <xf numFmtId="0" fontId="14" fillId="0" borderId="38" xfId="0" applyFont="1" applyBorder="1" applyAlignment="1">
      <alignment horizontal="center" wrapText="1"/>
    </xf>
    <xf numFmtId="0" fontId="0" fillId="0" borderId="0" xfId="141" applyFont="1" applyAlignment="1">
      <alignment horizontal="left" wrapText="1"/>
    </xf>
    <xf numFmtId="0" fontId="4" fillId="0" borderId="14" xfId="85" applyFont="1" applyBorder="1" applyAlignment="1">
      <alignment horizontal="center"/>
    </xf>
    <xf numFmtId="0" fontId="4" fillId="0" borderId="2" xfId="85" applyFont="1" applyBorder="1" applyAlignment="1">
      <alignment horizontal="center"/>
    </xf>
    <xf numFmtId="0" fontId="4" fillId="0" borderId="38" xfId="85" applyFont="1" applyBorder="1" applyAlignment="1">
      <alignment horizontal="center"/>
    </xf>
    <xf numFmtId="0" fontId="4" fillId="0" borderId="14" xfId="85" applyFont="1" applyBorder="1" applyAlignment="1">
      <alignment horizontal="center" wrapText="1"/>
    </xf>
    <xf numFmtId="0" fontId="4" fillId="0" borderId="2" xfId="85" applyFont="1" applyBorder="1" applyAlignment="1">
      <alignment horizontal="center" wrapText="1"/>
    </xf>
    <xf numFmtId="0" fontId="4" fillId="0" borderId="38" xfId="85" applyFont="1" applyBorder="1" applyAlignment="1">
      <alignment horizontal="center" wrapText="1"/>
    </xf>
  </cellXfs>
  <cellStyles count="198">
    <cellStyle name="_AS_SO001-Pavilon slepic-SLP-Rozpocet" xfId="1" xr:uid="{00000000-0005-0000-0000-000000000000}"/>
    <cellStyle name="_BPC II-SLP-Rozpočet_SK" xfId="2" xr:uid="{00000000-0005-0000-0000-000001000000}"/>
    <cellStyle name="_E92_EZS_PP" xfId="3" xr:uid="{00000000-0005-0000-0000-000002000000}"/>
    <cellStyle name="_popis_standardu" xfId="4" xr:uid="{00000000-0005-0000-0000-000003000000}"/>
    <cellStyle name="_REKAPITULACE_SLP_VFU pavilon slepic" xfId="5" xr:uid="{00000000-0005-0000-0000-000004000000}"/>
    <cellStyle name="_ROZPOCET se vzorci" xfId="6" xr:uid="{00000000-0005-0000-0000-000005000000}"/>
    <cellStyle name="_SO002_3_E91_SK" xfId="7" xr:uid="{00000000-0005-0000-0000-000006000000}"/>
    <cellStyle name="20 % – Zvýraznění1 2" xfId="8" xr:uid="{00000000-0005-0000-0000-000007000000}"/>
    <cellStyle name="20 % – Zvýraznění2 2" xfId="9" xr:uid="{00000000-0005-0000-0000-000008000000}"/>
    <cellStyle name="20 % – Zvýraznění3 2" xfId="10" xr:uid="{00000000-0005-0000-0000-000009000000}"/>
    <cellStyle name="20 % – Zvýraznění4 2" xfId="11" xr:uid="{00000000-0005-0000-0000-00000A000000}"/>
    <cellStyle name="20 % – Zvýraznění5 2" xfId="12" xr:uid="{00000000-0005-0000-0000-00000B000000}"/>
    <cellStyle name="20 % – Zvýraznění6 2" xfId="13" xr:uid="{00000000-0005-0000-0000-00000C000000}"/>
    <cellStyle name="40 % – Zvýraznění1 2" xfId="14" xr:uid="{00000000-0005-0000-0000-00000D000000}"/>
    <cellStyle name="40 % – Zvýraznění2 2" xfId="15" xr:uid="{00000000-0005-0000-0000-00000E000000}"/>
    <cellStyle name="40 % – Zvýraznění3 2" xfId="16" xr:uid="{00000000-0005-0000-0000-00000F000000}"/>
    <cellStyle name="40 % – Zvýraznění4 2" xfId="17" xr:uid="{00000000-0005-0000-0000-000010000000}"/>
    <cellStyle name="40 % – Zvýraznění5 2" xfId="18" xr:uid="{00000000-0005-0000-0000-000011000000}"/>
    <cellStyle name="40 % – Zvýraznění6 2" xfId="19" xr:uid="{00000000-0005-0000-0000-000012000000}"/>
    <cellStyle name="60 % – Zvýraznění1 2" xfId="20" xr:uid="{00000000-0005-0000-0000-000013000000}"/>
    <cellStyle name="60 % – Zvýraznění2 2" xfId="21" xr:uid="{00000000-0005-0000-0000-000014000000}"/>
    <cellStyle name="60 % – Zvýraznění3 2" xfId="22" xr:uid="{00000000-0005-0000-0000-000015000000}"/>
    <cellStyle name="60 % – Zvýraznění4 2" xfId="23" xr:uid="{00000000-0005-0000-0000-000016000000}"/>
    <cellStyle name="60 % – Zvýraznění5 2" xfId="24" xr:uid="{00000000-0005-0000-0000-000017000000}"/>
    <cellStyle name="60 % – Zvýraznění6 2" xfId="25" xr:uid="{00000000-0005-0000-0000-000018000000}"/>
    <cellStyle name="args.style" xfId="26" xr:uid="{00000000-0005-0000-0000-000019000000}"/>
    <cellStyle name="Calc Currency (0)" xfId="27" xr:uid="{00000000-0005-0000-0000-00001A000000}"/>
    <cellStyle name="Calc Currency (0) 2" xfId="187" xr:uid="{042028AE-D35D-4E0E-AF50-1481A103CD70}"/>
    <cellStyle name="Calc Currency (2)" xfId="28" xr:uid="{00000000-0005-0000-0000-00001B000000}"/>
    <cellStyle name="Calc Percent (0)" xfId="29" xr:uid="{00000000-0005-0000-0000-00001C000000}"/>
    <cellStyle name="Calc Percent (1)" xfId="30" xr:uid="{00000000-0005-0000-0000-00001D000000}"/>
    <cellStyle name="Calc Percent (1) 2" xfId="188" xr:uid="{46325FD0-32D5-4FEB-8026-7CC692FE6192}"/>
    <cellStyle name="Calc Percent (2)" xfId="31" xr:uid="{00000000-0005-0000-0000-00001E000000}"/>
    <cellStyle name="Calc Percent (2) 2" xfId="189" xr:uid="{2AB558A5-C394-4C40-9930-7022ACBB26BC}"/>
    <cellStyle name="Calc Units (0)" xfId="32" xr:uid="{00000000-0005-0000-0000-00001F000000}"/>
    <cellStyle name="Calc Units (1)" xfId="33" xr:uid="{00000000-0005-0000-0000-000020000000}"/>
    <cellStyle name="Calc Units (2)" xfId="34" xr:uid="{00000000-0005-0000-0000-000021000000}"/>
    <cellStyle name="Celkem 2" xfId="35" xr:uid="{00000000-0005-0000-0000-000022000000}"/>
    <cellStyle name="Comma [0]_!!!GO" xfId="36" xr:uid="{00000000-0005-0000-0000-000023000000}"/>
    <cellStyle name="Comma [00]" xfId="37" xr:uid="{00000000-0005-0000-0000-000024000000}"/>
    <cellStyle name="Comma_!!!GO" xfId="38" xr:uid="{00000000-0005-0000-0000-000025000000}"/>
    <cellStyle name="Copied" xfId="39" xr:uid="{00000000-0005-0000-0000-000026000000}"/>
    <cellStyle name="COST1" xfId="40" xr:uid="{00000000-0005-0000-0000-000027000000}"/>
    <cellStyle name="Currency [0]_!!!GO" xfId="41" xr:uid="{00000000-0005-0000-0000-000028000000}"/>
    <cellStyle name="Currency [00]" xfId="42" xr:uid="{00000000-0005-0000-0000-000029000000}"/>
    <cellStyle name="Currency_!!!GO" xfId="43" xr:uid="{00000000-0005-0000-0000-00002A000000}"/>
    <cellStyle name="Date Short" xfId="44" xr:uid="{00000000-0005-0000-0000-00002B000000}"/>
    <cellStyle name="Enter Currency (0)" xfId="45" xr:uid="{00000000-0005-0000-0000-00002C000000}"/>
    <cellStyle name="Enter Currency (2)" xfId="46" xr:uid="{00000000-0005-0000-0000-00002D000000}"/>
    <cellStyle name="Enter Units (0)" xfId="47" xr:uid="{00000000-0005-0000-0000-00002E000000}"/>
    <cellStyle name="Enter Units (1)" xfId="48" xr:uid="{00000000-0005-0000-0000-00002F000000}"/>
    <cellStyle name="Enter Units (2)" xfId="49" xr:uid="{00000000-0005-0000-0000-000030000000}"/>
    <cellStyle name="Entered" xfId="50" xr:uid="{00000000-0005-0000-0000-000031000000}"/>
    <cellStyle name="Grey" xfId="51" xr:uid="{00000000-0005-0000-0000-000032000000}"/>
    <cellStyle name="Header1" xfId="52" xr:uid="{00000000-0005-0000-0000-000033000000}"/>
    <cellStyle name="Header2" xfId="53" xr:uid="{00000000-0005-0000-0000-000034000000}"/>
    <cellStyle name="Hyperlink" xfId="54" xr:uid="{00000000-0005-0000-0000-000035000000}"/>
    <cellStyle name="Chybně 2" xfId="55" xr:uid="{00000000-0005-0000-0000-000036000000}"/>
    <cellStyle name="Input [yellow]" xfId="56" xr:uid="{00000000-0005-0000-0000-000037000000}"/>
    <cellStyle name="Input Cells" xfId="57" xr:uid="{00000000-0005-0000-0000-000038000000}"/>
    <cellStyle name="Kontrolní buňka 2" xfId="58" xr:uid="{00000000-0005-0000-0000-000039000000}"/>
    <cellStyle name="lehký dolní okraj" xfId="59" xr:uid="{00000000-0005-0000-0000-00003A000000}"/>
    <cellStyle name="Link Currency (0)" xfId="60" xr:uid="{00000000-0005-0000-0000-00003B000000}"/>
    <cellStyle name="Link Currency (2)" xfId="61" xr:uid="{00000000-0005-0000-0000-00003C000000}"/>
    <cellStyle name="Link Units (0)" xfId="62" xr:uid="{00000000-0005-0000-0000-00003D000000}"/>
    <cellStyle name="Link Units (1)" xfId="63" xr:uid="{00000000-0005-0000-0000-00003E000000}"/>
    <cellStyle name="Link Units (2)" xfId="64" xr:uid="{00000000-0005-0000-0000-00003F000000}"/>
    <cellStyle name="Linked Cells" xfId="65" xr:uid="{00000000-0005-0000-0000-000040000000}"/>
    <cellStyle name="Milliers [0]_!!!GO" xfId="66" xr:uid="{00000000-0005-0000-0000-000041000000}"/>
    <cellStyle name="Milliers_!!!GO" xfId="67" xr:uid="{00000000-0005-0000-0000-000042000000}"/>
    <cellStyle name="Monétaire [0]_!!!GO" xfId="68" xr:uid="{00000000-0005-0000-0000-000043000000}"/>
    <cellStyle name="Monétaire_!!!GO" xfId="69" xr:uid="{00000000-0005-0000-0000-000044000000}"/>
    <cellStyle name="muj" xfId="70" xr:uid="{00000000-0005-0000-0000-000045000000}"/>
    <cellStyle name="Nadpis 1 2" xfId="71" xr:uid="{00000000-0005-0000-0000-000046000000}"/>
    <cellStyle name="Nadpis 2 2" xfId="72" xr:uid="{00000000-0005-0000-0000-000047000000}"/>
    <cellStyle name="Nadpis 3 2" xfId="73" xr:uid="{00000000-0005-0000-0000-000048000000}"/>
    <cellStyle name="Nadpis 4 2" xfId="74" xr:uid="{00000000-0005-0000-0000-000049000000}"/>
    <cellStyle name="Název 2" xfId="75" xr:uid="{00000000-0005-0000-0000-00004A000000}"/>
    <cellStyle name="Neutrální 2" xfId="76" xr:uid="{00000000-0005-0000-0000-00004B000000}"/>
    <cellStyle name="no dec" xfId="77" xr:uid="{00000000-0005-0000-0000-00004C000000}"/>
    <cellStyle name="Normal - Style1" xfId="78" xr:uid="{00000000-0005-0000-0000-00004D000000}"/>
    <cellStyle name="Normal_!!!GO" xfId="79" xr:uid="{00000000-0005-0000-0000-00004E000000}"/>
    <cellStyle name="Normální" xfId="0" builtinId="0"/>
    <cellStyle name="normální 10" xfId="80" xr:uid="{00000000-0005-0000-0000-000050000000}"/>
    <cellStyle name="normální 11" xfId="81" xr:uid="{00000000-0005-0000-0000-000051000000}"/>
    <cellStyle name="normální 12" xfId="82" xr:uid="{00000000-0005-0000-0000-000052000000}"/>
    <cellStyle name="normální 13" xfId="83" xr:uid="{00000000-0005-0000-0000-000053000000}"/>
    <cellStyle name="Normální 14" xfId="84" xr:uid="{00000000-0005-0000-0000-000054000000}"/>
    <cellStyle name="Normální 15" xfId="85" xr:uid="{00000000-0005-0000-0000-000055000000}"/>
    <cellStyle name="Normální 15 2" xfId="86" xr:uid="{00000000-0005-0000-0000-000056000000}"/>
    <cellStyle name="Normální 16" xfId="87" xr:uid="{00000000-0005-0000-0000-000057000000}"/>
    <cellStyle name="Normální 17" xfId="88" xr:uid="{00000000-0005-0000-0000-000058000000}"/>
    <cellStyle name="Normální 17 2" xfId="186" xr:uid="{00000000-0005-0000-0000-000059000000}"/>
    <cellStyle name="Normální 18" xfId="89" xr:uid="{00000000-0005-0000-0000-00005A000000}"/>
    <cellStyle name="Normální 18 2" xfId="90" xr:uid="{00000000-0005-0000-0000-00005B000000}"/>
    <cellStyle name="Normální 19" xfId="183" xr:uid="{00000000-0005-0000-0000-00005C000000}"/>
    <cellStyle name="Normální 19 2" xfId="184" xr:uid="{00000000-0005-0000-0000-00005D000000}"/>
    <cellStyle name="Normální 2" xfId="91" xr:uid="{00000000-0005-0000-0000-00005E000000}"/>
    <cellStyle name="normální 2 2" xfId="92" xr:uid="{00000000-0005-0000-0000-00005F000000}"/>
    <cellStyle name="normální 2 2 2" xfId="93" xr:uid="{00000000-0005-0000-0000-000060000000}"/>
    <cellStyle name="normální 2 3" xfId="94" xr:uid="{00000000-0005-0000-0000-000061000000}"/>
    <cellStyle name="Normální 2 4" xfId="190" xr:uid="{87E2C6D4-B24A-4328-BD39-B36B3631F208}"/>
    <cellStyle name="normální 2_ROZP_VRÚ_SLAPY" xfId="95" xr:uid="{00000000-0005-0000-0000-000062000000}"/>
    <cellStyle name="normální 3" xfId="96" xr:uid="{00000000-0005-0000-0000-000063000000}"/>
    <cellStyle name="normální 3 10" xfId="97" xr:uid="{00000000-0005-0000-0000-000064000000}"/>
    <cellStyle name="normální 3 11" xfId="98" xr:uid="{00000000-0005-0000-0000-000065000000}"/>
    <cellStyle name="normální 3 11 2" xfId="191" xr:uid="{85D1FCCA-7273-46B3-A3A2-B20ECA8F0E09}"/>
    <cellStyle name="normální 3 2" xfId="99" xr:uid="{00000000-0005-0000-0000-000066000000}"/>
    <cellStyle name="normální 3 2 2" xfId="100" xr:uid="{00000000-0005-0000-0000-000067000000}"/>
    <cellStyle name="normální 3 2 3" xfId="101" xr:uid="{00000000-0005-0000-0000-000068000000}"/>
    <cellStyle name="normální 3 2 4" xfId="102" xr:uid="{00000000-0005-0000-0000-000069000000}"/>
    <cellStyle name="normální 3 2 5" xfId="103" xr:uid="{00000000-0005-0000-0000-00006A000000}"/>
    <cellStyle name="normální 3 2 6" xfId="104" xr:uid="{00000000-0005-0000-0000-00006B000000}"/>
    <cellStyle name="normální 3 2 7" xfId="105" xr:uid="{00000000-0005-0000-0000-00006C000000}"/>
    <cellStyle name="normální 3 3" xfId="106" xr:uid="{00000000-0005-0000-0000-00006D000000}"/>
    <cellStyle name="normální 3 3 2" xfId="107" xr:uid="{00000000-0005-0000-0000-00006E000000}"/>
    <cellStyle name="normální 3 3 3" xfId="108" xr:uid="{00000000-0005-0000-0000-00006F000000}"/>
    <cellStyle name="normální 3 3 4" xfId="109" xr:uid="{00000000-0005-0000-0000-000070000000}"/>
    <cellStyle name="normální 3 3 5" xfId="110" xr:uid="{00000000-0005-0000-0000-000071000000}"/>
    <cellStyle name="normální 3 3 6" xfId="111" xr:uid="{00000000-0005-0000-0000-000072000000}"/>
    <cellStyle name="normální 3 3 7" xfId="112" xr:uid="{00000000-0005-0000-0000-000073000000}"/>
    <cellStyle name="normální 3 3 8" xfId="113" xr:uid="{00000000-0005-0000-0000-000074000000}"/>
    <cellStyle name="normální 3 3 9" xfId="114" xr:uid="{00000000-0005-0000-0000-000075000000}"/>
    <cellStyle name="normální 3 4" xfId="115" xr:uid="{00000000-0005-0000-0000-000076000000}"/>
    <cellStyle name="normální 3 4 2" xfId="116" xr:uid="{00000000-0005-0000-0000-000077000000}"/>
    <cellStyle name="normální 3 5" xfId="117" xr:uid="{00000000-0005-0000-0000-000078000000}"/>
    <cellStyle name="normální 3 6" xfId="118" xr:uid="{00000000-0005-0000-0000-000079000000}"/>
    <cellStyle name="normální 3 7" xfId="119" xr:uid="{00000000-0005-0000-0000-00007A000000}"/>
    <cellStyle name="normální 3 8" xfId="120" xr:uid="{00000000-0005-0000-0000-00007B000000}"/>
    <cellStyle name="normální 3 9" xfId="121" xr:uid="{00000000-0005-0000-0000-00007C000000}"/>
    <cellStyle name="normální 4" xfId="122" xr:uid="{00000000-0005-0000-0000-00007D000000}"/>
    <cellStyle name="normální 4 2" xfId="123" xr:uid="{00000000-0005-0000-0000-00007E000000}"/>
    <cellStyle name="normální 4 3" xfId="124" xr:uid="{00000000-0005-0000-0000-00007F000000}"/>
    <cellStyle name="normální 4 3 2" xfId="125" xr:uid="{00000000-0005-0000-0000-000080000000}"/>
    <cellStyle name="normální 4 4" xfId="126" xr:uid="{00000000-0005-0000-0000-000081000000}"/>
    <cellStyle name="normální 4 5" xfId="127" xr:uid="{00000000-0005-0000-0000-000082000000}"/>
    <cellStyle name="normální 4 6" xfId="128" xr:uid="{00000000-0005-0000-0000-000083000000}"/>
    <cellStyle name="normální 4 7" xfId="129" xr:uid="{00000000-0005-0000-0000-000084000000}"/>
    <cellStyle name="normální 4 8" xfId="130" xr:uid="{00000000-0005-0000-0000-000085000000}"/>
    <cellStyle name="normální 4 9" xfId="131" xr:uid="{00000000-0005-0000-0000-000086000000}"/>
    <cellStyle name="normální 5" xfId="132" xr:uid="{00000000-0005-0000-0000-000087000000}"/>
    <cellStyle name="normální 5 2" xfId="133" xr:uid="{00000000-0005-0000-0000-000088000000}"/>
    <cellStyle name="normální 5 2 2" xfId="134" xr:uid="{00000000-0005-0000-0000-000089000000}"/>
    <cellStyle name="normální 6" xfId="135" xr:uid="{00000000-0005-0000-0000-00008A000000}"/>
    <cellStyle name="normální 6 2" xfId="136" xr:uid="{00000000-0005-0000-0000-00008B000000}"/>
    <cellStyle name="normální 7" xfId="137" xr:uid="{00000000-0005-0000-0000-00008C000000}"/>
    <cellStyle name="normální 8" xfId="138" xr:uid="{00000000-0005-0000-0000-00008D000000}"/>
    <cellStyle name="normální 9" xfId="139" xr:uid="{00000000-0005-0000-0000-00008E000000}"/>
    <cellStyle name="normální_AVX-Uherské Hradiště" xfId="140" xr:uid="{00000000-0005-0000-0000-000090000000}"/>
    <cellStyle name="normální_FA48_REKAPITULACE_DPS_R3" xfId="141" xr:uid="{00000000-0005-0000-0000-000091000000}"/>
    <cellStyle name="normální_Plastics Building Velká Bíteš" xfId="142" xr:uid="{00000000-0005-0000-0000-000092000000}"/>
    <cellStyle name="normální_ROZPOCET_STA_ZALOZKA" xfId="143" xr:uid="{00000000-0005-0000-0000-000093000000}"/>
    <cellStyle name="normální_ROZPOCET_STA_ZALOZKA 2" xfId="144" xr:uid="{00000000-0005-0000-0000-000094000000}"/>
    <cellStyle name="normální_Sešit1 2" xfId="197" xr:uid="{94FD7926-8F3F-498F-BF43-73378E997473}"/>
    <cellStyle name="normální_Seveza Bílovice" xfId="145" xr:uid="{00000000-0005-0000-0000-000096000000}"/>
    <cellStyle name="normální_Specifikace 2" xfId="185" xr:uid="{00000000-0005-0000-0000-000097000000}"/>
    <cellStyle name="Normalny_June 1997_1" xfId="146" xr:uid="{00000000-0005-0000-0000-000098000000}"/>
    <cellStyle name="O…‹aO‚e [0.00]_Region Orders (2)" xfId="147" xr:uid="{00000000-0005-0000-0000-000099000000}"/>
    <cellStyle name="O…‹aO‚e_Region Orders (2)" xfId="148" xr:uid="{00000000-0005-0000-0000-00009A000000}"/>
    <cellStyle name="per.style" xfId="149" xr:uid="{00000000-0005-0000-0000-00009B000000}"/>
    <cellStyle name="Percent [0]" xfId="150" xr:uid="{00000000-0005-0000-0000-00009C000000}"/>
    <cellStyle name="Percent [0] 2" xfId="192" xr:uid="{DFB2D569-D581-4028-AEDB-319E9DD5413D}"/>
    <cellStyle name="Percent [00]" xfId="151" xr:uid="{00000000-0005-0000-0000-00009D000000}"/>
    <cellStyle name="Percent [2]" xfId="152" xr:uid="{00000000-0005-0000-0000-00009E000000}"/>
    <cellStyle name="Percent [2] 2" xfId="193" xr:uid="{ABFFBF31-104A-4997-9BD6-6DEEDC35F975}"/>
    <cellStyle name="Percent_#6 Temps &amp; Contractors" xfId="153" xr:uid="{00000000-0005-0000-0000-00009F000000}"/>
    <cellStyle name="Poznámka 2" xfId="154" xr:uid="{00000000-0005-0000-0000-0000A0000000}"/>
    <cellStyle name="PrePop Currency (0)" xfId="155" xr:uid="{00000000-0005-0000-0000-0000A1000000}"/>
    <cellStyle name="PrePop Currency (2)" xfId="156" xr:uid="{00000000-0005-0000-0000-0000A2000000}"/>
    <cellStyle name="PrePop Units (0)" xfId="157" xr:uid="{00000000-0005-0000-0000-0000A3000000}"/>
    <cellStyle name="PrePop Units (1)" xfId="158" xr:uid="{00000000-0005-0000-0000-0000A4000000}"/>
    <cellStyle name="PrePop Units (2)" xfId="159" xr:uid="{00000000-0005-0000-0000-0000A5000000}"/>
    <cellStyle name="pricing" xfId="160" xr:uid="{00000000-0005-0000-0000-0000A6000000}"/>
    <cellStyle name="pricing 2" xfId="194" xr:uid="{0C1268DF-66E5-402E-A0BC-5DE370C34335}"/>
    <cellStyle name="Procenta" xfId="161" builtinId="5"/>
    <cellStyle name="Propojená buňka 2" xfId="162" xr:uid="{00000000-0005-0000-0000-0000A8000000}"/>
    <cellStyle name="PSChar" xfId="163" xr:uid="{00000000-0005-0000-0000-0000A9000000}"/>
    <cellStyle name="RevList" xfId="164" xr:uid="{00000000-0005-0000-0000-0000AA000000}"/>
    <cellStyle name="rozpočet" xfId="165" xr:uid="{00000000-0005-0000-0000-0000AB000000}"/>
    <cellStyle name="Správně 2" xfId="166" xr:uid="{00000000-0005-0000-0000-0000AC000000}"/>
    <cellStyle name="Styl 1" xfId="167" xr:uid="{00000000-0005-0000-0000-0000AD000000}"/>
    <cellStyle name="Subtotal" xfId="168" xr:uid="{00000000-0005-0000-0000-0000AE000000}"/>
    <cellStyle name="Text Indent A" xfId="169" xr:uid="{00000000-0005-0000-0000-0000AF000000}"/>
    <cellStyle name="Text Indent B" xfId="170" xr:uid="{00000000-0005-0000-0000-0000B0000000}"/>
    <cellStyle name="Text Indent B 2" xfId="195" xr:uid="{30EB4780-3FBA-40A4-BF15-86DFC347EC68}"/>
    <cellStyle name="Text Indent C" xfId="171" xr:uid="{00000000-0005-0000-0000-0000B1000000}"/>
    <cellStyle name="Text Indent C 2" xfId="196" xr:uid="{4C7E78C0-53BB-447B-AA92-B63705446AE6}"/>
    <cellStyle name="Text upozornění 2" xfId="172" xr:uid="{00000000-0005-0000-0000-0000B2000000}"/>
    <cellStyle name="Vstup 2" xfId="173" xr:uid="{00000000-0005-0000-0000-0000B3000000}"/>
    <cellStyle name="Výpočet 2" xfId="174" xr:uid="{00000000-0005-0000-0000-0000B4000000}"/>
    <cellStyle name="Výstup 2" xfId="175" xr:uid="{00000000-0005-0000-0000-0000B5000000}"/>
    <cellStyle name="Vysvětlující text 2" xfId="176" xr:uid="{00000000-0005-0000-0000-0000B6000000}"/>
    <cellStyle name="Zvýraznění 1 2" xfId="177" xr:uid="{00000000-0005-0000-0000-0000B7000000}"/>
    <cellStyle name="Zvýraznění 2 2" xfId="178" xr:uid="{00000000-0005-0000-0000-0000B8000000}"/>
    <cellStyle name="Zvýraznění 3 2" xfId="179" xr:uid="{00000000-0005-0000-0000-0000B9000000}"/>
    <cellStyle name="Zvýraznění 4 2" xfId="180" xr:uid="{00000000-0005-0000-0000-0000BA000000}"/>
    <cellStyle name="Zvýraznění 5 2" xfId="181" xr:uid="{00000000-0005-0000-0000-0000BB000000}"/>
    <cellStyle name="Zvýraznění 6 2" xfId="182" xr:uid="{00000000-0005-0000-0000-0000BC000000}"/>
  </cellStyles>
  <dxfs count="15">
    <dxf>
      <font>
        <condense val="0"/>
        <extend val="0"/>
        <color indexed="9"/>
      </font>
    </dxf>
    <dxf>
      <font>
        <condense val="0"/>
        <extend val="0"/>
        <color indexed="9"/>
      </font>
    </dxf>
    <dxf>
      <font>
        <condense val="0"/>
        <extend val="0"/>
        <color indexed="9"/>
      </font>
    </dxf>
    <dxf>
      <font>
        <b val="0"/>
        <condense val="0"/>
        <extend val="0"/>
        <color indexed="9"/>
      </font>
    </dxf>
    <dxf>
      <font>
        <condense val="0"/>
        <extend val="0"/>
        <color indexed="9"/>
      </font>
    </dxf>
    <dxf>
      <font>
        <b val="0"/>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condense val="0"/>
        <extend val="0"/>
        <color indexed="9"/>
      </font>
    </dxf>
    <dxf>
      <font>
        <condense val="0"/>
        <extend val="0"/>
        <color indexed="9"/>
      </font>
    </dxf>
    <dxf>
      <font>
        <condense val="0"/>
        <extend val="0"/>
        <color indexed="9"/>
      </font>
    </dxf>
    <dxf>
      <font>
        <b val="0"/>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sharedStrings" Target="sharedStrings.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2005\051002_Letiste_Brno\odeslane%20poptavky\AS_ACCES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Nabidky_na_realizace\2007\NR070314_Hrad%20Znojmo_EPS_VaS\ROZP_EP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ISKSTATION\Data\2008\P080601_Curling-Brno_IgH\2_TDW\varianta_ocelova%20hala%2011_2008\AS_000_Hala%20Curling_SLP_ROZ_vzorce_TDW.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2000\001102_VUT%20Menza%20pod%20Palackeho%20vrchem\SK_komplet\RP\RP_dopl_techn\Rozpo&#269;et_RP_finish.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ISKSTATION\Data\2000\001102_VUT%20Menza%20pod%20Palackeho%20vrchem\SK_komplet\RP\RP_dopl_techn\Rozpo&#269;et_RP_finish.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2000\001102_VUT%20Menza%20pod%20Palackeho%20vrchem\SK_komplet\RP\RP_dopl_techn\Finish\PB_finish\PP_SK.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ISKSTATION\Data\2000\001102_VUT%20Menza%20pod%20Palackeho%20vrchem\SK_komplet\RP\RP_dopl_techn\Finish\PB_finish\PP_SK.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ISKSTATION\Data\DOCUME~1\PCPOPU~1\LOCALS~1\Temp\7zOE30.tmp\SO%20100_110-SLP_uprav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2005\051002_Letiste_Brno\ROZPOCET_letis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ES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sheetName val="EPS"/>
    </sheetNames>
    <sheetDataSet>
      <sheetData sheetId="0" refreshError="1">
        <row r="3">
          <cell r="I3">
            <v>1</v>
          </cell>
          <cell r="J3">
            <v>1</v>
          </cell>
        </row>
        <row r="5">
          <cell r="I5">
            <v>1</v>
          </cell>
          <cell r="J5">
            <v>1</v>
          </cell>
        </row>
        <row r="8">
          <cell r="G8">
            <v>0.75</v>
          </cell>
          <cell r="H8">
            <v>1</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SLP"/>
      <sheetName val="SK"/>
      <sheetName val="Přípojka SLP-Zemní práce"/>
      <sheetName val="AP"/>
      <sheetName val="EZS"/>
      <sheetName val="CCTV"/>
      <sheetName val="JČ"/>
      <sheetName val="M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lts"/>
      <sheetName val="Proměnné"/>
      <sheetName val="Rozpočet"/>
      <sheetName val="V.V"/>
      <sheetName val="MDF"/>
      <sheetName val="IDF 1"/>
      <sheetName val="IDF 2"/>
      <sheetName val="IDF 3"/>
      <sheetName val="IDF 4"/>
      <sheetName val="IDF 5"/>
      <sheetName val="IDF 6"/>
      <sheetName val="IDF7"/>
      <sheetName val="MIS 200"/>
    </sheetNames>
    <sheetDataSet>
      <sheetData sheetId="0" refreshError="1"/>
      <sheetData sheetId="1" refreshError="1">
        <row r="6">
          <cell r="F6">
            <v>1</v>
          </cell>
        </row>
        <row r="7">
          <cell r="F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lts"/>
      <sheetName val="Proměnné"/>
      <sheetName val="Rozpočet"/>
      <sheetName val="V.V"/>
      <sheetName val="MDF"/>
      <sheetName val="IDF 1"/>
      <sheetName val="IDF 2"/>
      <sheetName val="IDF 3"/>
      <sheetName val="IDF 4"/>
      <sheetName val="IDF 5"/>
      <sheetName val="IDF 6"/>
      <sheetName val="IDF7"/>
      <sheetName val="MIS 200"/>
    </sheetNames>
    <sheetDataSet>
      <sheetData sheetId="0" refreshError="1"/>
      <sheetData sheetId="1" refreshError="1">
        <row r="6">
          <cell r="F6">
            <v>1</v>
          </cell>
        </row>
        <row r="7">
          <cell r="F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lts"/>
      <sheetName val="Souhrnný rozpočet SK"/>
      <sheetName val="Souhrnný výkaz výměr - SK"/>
      <sheetName val="Přípočet SK k PSP"/>
      <sheetName val="VV SK přípočet k PSP"/>
      <sheetName val="Odpočet SK od PSP"/>
      <sheetName val="VV SK odpočet od PSP"/>
      <sheetName val="Soupis_tras"/>
      <sheetName val="Technologie-kabeláže"/>
      <sheetName val="MDF"/>
      <sheetName val="IDF 1"/>
      <sheetName val="IDF 2"/>
      <sheetName val="IDF 3"/>
      <sheetName val="Souhrnný rozpočet AP"/>
      <sheetName val="Souhrnný výkaz výměr AP"/>
      <sheetName val="Rozpočet AP - přípočet k PSP"/>
      <sheetName val="VV AP - přípočet k PSP"/>
      <sheetName val="CELKE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lts"/>
      <sheetName val="Souhrnný rozpočet SK"/>
      <sheetName val="Souhrnný výkaz výměr - SK"/>
      <sheetName val="Přípočet SK k PSP"/>
      <sheetName val="VV SK přípočet k PSP"/>
      <sheetName val="Odpočet SK od PSP"/>
      <sheetName val="VV SK odpočet od PSP"/>
      <sheetName val="Soupis_tras"/>
      <sheetName val="Technologie-kabeláže"/>
      <sheetName val="MDF"/>
      <sheetName val="IDF 1"/>
      <sheetName val="IDF 2"/>
      <sheetName val="IDF 3"/>
      <sheetName val="Souhrnný rozpočet AP"/>
      <sheetName val="Souhrnný výkaz výměr AP"/>
      <sheetName val="Rozpočet AP - přípočet k PSP"/>
      <sheetName val="VV AP - přípočet k PSP"/>
      <sheetName val="CELKE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LP_rekapitulace "/>
      <sheetName val="EZS"/>
      <sheetName val="SK"/>
      <sheetName val="DT"/>
      <sheetName val="CCTV"/>
    </sheetNames>
    <sheetDataSet>
      <sheetData sheetId="0" refreshError="1"/>
      <sheetData sheetId="1" refreshError="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
      <sheetName val="EPS-tyco "/>
      <sheetName val="EPS-esser"/>
      <sheetName val="EPS-bosch PCS"/>
      <sheetName val="SK-abbas"/>
      <sheetName val="SK-schneider"/>
      <sheetName val="PA-Philips"/>
      <sheetName val="PA-Zeman"/>
      <sheetName val="PA-Philips PCS"/>
      <sheetName val="ACCESS-honey"/>
      <sheetName val="CCTV-focus"/>
      <sheetName val="CCTV-bosch"/>
      <sheetName val="CCTV-schneider"/>
      <sheetName val="JČ-mobatime"/>
      <sheetName val="IZ-elco"/>
      <sheetName val="IZ-starmon"/>
      <sheetName val="IZ-Chaps"/>
    </sheetNames>
    <sheetDataSet>
      <sheetData sheetId="0" refreshError="1"/>
      <sheetData sheetId="1" refreshError="1"/>
      <sheetData sheetId="2" refreshError="1"/>
      <sheetData sheetId="3" refreshError="1"/>
      <sheetData sheetId="4" refreshError="1"/>
      <sheetData sheetId="5" refreshError="1"/>
      <sheetData sheetId="6" refreshError="1">
        <row r="1">
          <cell r="L1">
            <v>1.1499999999999999</v>
          </cell>
          <cell r="M1">
            <v>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CG24"/>
  <sheetViews>
    <sheetView tabSelected="1" zoomScaleNormal="100" zoomScaleSheetLayoutView="100" workbookViewId="0">
      <selection activeCell="E17" sqref="E17"/>
    </sheetView>
  </sheetViews>
  <sheetFormatPr defaultColWidth="9.140625" defaultRowHeight="14.1" customHeight="1"/>
  <cols>
    <col min="1" max="1" width="9.28515625" style="102" bestFit="1" customWidth="1"/>
    <col min="2" max="2" width="29.7109375" style="58" customWidth="1"/>
    <col min="3" max="3" width="9.42578125" style="58" customWidth="1"/>
    <col min="4" max="4" width="9.7109375" style="58" customWidth="1"/>
    <col min="5" max="5" width="16.85546875" style="103" bestFit="1" customWidth="1"/>
    <col min="6" max="6" width="15.85546875" style="103" bestFit="1" customWidth="1"/>
    <col min="7" max="7" width="18.5703125" style="58" customWidth="1"/>
    <col min="8" max="16384" width="9.140625" style="58"/>
  </cols>
  <sheetData>
    <row r="1" spans="1:85" ht="27.75" customHeight="1" thickBot="1">
      <c r="A1" s="256" t="s">
        <v>2</v>
      </c>
      <c r="B1" s="256"/>
      <c r="C1" s="256"/>
      <c r="D1" s="256"/>
      <c r="E1" s="256"/>
      <c r="F1" s="256"/>
      <c r="G1" s="256"/>
    </row>
    <row r="2" spans="1:85" s="59" customFormat="1" ht="30.75" customHeight="1" thickBot="1">
      <c r="A2" s="257" t="s">
        <v>115</v>
      </c>
      <c r="B2" s="258"/>
      <c r="C2" s="258"/>
      <c r="D2" s="258"/>
      <c r="E2" s="258"/>
      <c r="F2" s="258"/>
      <c r="G2" s="259"/>
    </row>
    <row r="3" spans="1:85" ht="24" customHeight="1" thickBot="1">
      <c r="A3" s="110"/>
      <c r="B3" s="111"/>
      <c r="C3" s="111"/>
      <c r="D3" s="112"/>
      <c r="E3" s="113" t="s">
        <v>20</v>
      </c>
      <c r="F3" s="113" t="s">
        <v>0</v>
      </c>
      <c r="G3" s="113" t="s">
        <v>21</v>
      </c>
    </row>
    <row r="4" spans="1:85" ht="14.1" customHeight="1" thickBot="1">
      <c r="A4" s="62"/>
      <c r="B4" s="63"/>
      <c r="C4" s="64"/>
      <c r="D4" s="61"/>
      <c r="E4" s="61" t="s">
        <v>14</v>
      </c>
      <c r="F4" s="61" t="s">
        <v>14</v>
      </c>
      <c r="G4" s="61" t="s">
        <v>14</v>
      </c>
    </row>
    <row r="5" spans="1:85" ht="14.1" customHeight="1">
      <c r="A5" s="65"/>
      <c r="B5" s="66" t="s">
        <v>76</v>
      </c>
      <c r="C5" s="67"/>
      <c r="D5" s="68"/>
      <c r="E5" s="69"/>
      <c r="F5" s="69"/>
      <c r="G5" s="70"/>
    </row>
    <row r="6" spans="1:85" ht="14.1" customHeight="1">
      <c r="A6" s="71"/>
      <c r="B6" s="72" t="s">
        <v>11</v>
      </c>
      <c r="C6" s="72"/>
      <c r="D6" s="73"/>
      <c r="E6" s="74">
        <f>EPS!F108</f>
        <v>375510</v>
      </c>
      <c r="F6" s="75"/>
      <c r="G6" s="76"/>
    </row>
    <row r="7" spans="1:85" ht="14.1" customHeight="1">
      <c r="A7" s="71"/>
      <c r="B7" s="72" t="s">
        <v>3</v>
      </c>
      <c r="C7" s="72"/>
      <c r="D7" s="73"/>
      <c r="E7" s="75"/>
      <c r="F7" s="74">
        <f>EPS!H109</f>
        <v>117920</v>
      </c>
      <c r="G7" s="77"/>
    </row>
    <row r="8" spans="1:85" ht="14.1" customHeight="1">
      <c r="A8" s="71"/>
      <c r="B8" s="78" t="s">
        <v>22</v>
      </c>
      <c r="C8" s="78"/>
      <c r="D8" s="79"/>
      <c r="E8" s="80"/>
      <c r="F8" s="81"/>
      <c r="G8" s="82">
        <f>SUM(F7,E6)</f>
        <v>493430</v>
      </c>
    </row>
    <row r="9" spans="1:85" ht="14.1" customHeight="1">
      <c r="A9" s="71"/>
      <c r="B9" s="60"/>
      <c r="C9" s="60"/>
      <c r="D9" s="60"/>
      <c r="E9" s="83"/>
      <c r="F9" s="83"/>
      <c r="G9" s="84"/>
    </row>
    <row r="10" spans="1:85" ht="14.1" customHeight="1">
      <c r="A10" s="65"/>
      <c r="B10" s="66" t="s">
        <v>73</v>
      </c>
      <c r="C10" s="67"/>
      <c r="D10" s="68"/>
      <c r="E10" s="69"/>
      <c r="F10" s="69"/>
      <c r="G10" s="70"/>
    </row>
    <row r="11" spans="1:85" ht="14.1" customHeight="1">
      <c r="A11" s="71"/>
      <c r="B11" s="72" t="s">
        <v>11</v>
      </c>
      <c r="C11" s="72"/>
      <c r="D11" s="73"/>
      <c r="E11" s="74">
        <f>ER!F53</f>
        <v>27140</v>
      </c>
      <c r="F11" s="75"/>
      <c r="G11" s="76"/>
    </row>
    <row r="12" spans="1:85" ht="14.1" customHeight="1">
      <c r="A12" s="71"/>
      <c r="B12" s="72" t="s">
        <v>3</v>
      </c>
      <c r="C12" s="72"/>
      <c r="D12" s="73"/>
      <c r="E12" s="75"/>
      <c r="F12" s="74">
        <f>ER!H54</f>
        <v>39390</v>
      </c>
      <c r="G12" s="77"/>
    </row>
    <row r="13" spans="1:85" ht="14.1" customHeight="1">
      <c r="A13" s="71"/>
      <c r="B13" s="78" t="s">
        <v>22</v>
      </c>
      <c r="C13" s="78"/>
      <c r="D13" s="79"/>
      <c r="E13" s="80"/>
      <c r="F13" s="81"/>
      <c r="G13" s="82">
        <f>SUM(F12,E11)</f>
        <v>66530</v>
      </c>
    </row>
    <row r="14" spans="1:85" ht="14.1" customHeight="1">
      <c r="A14" s="71"/>
      <c r="B14" s="60"/>
      <c r="C14" s="60"/>
      <c r="D14" s="60"/>
      <c r="E14" s="83"/>
      <c r="F14" s="83"/>
      <c r="G14" s="84"/>
    </row>
    <row r="15" spans="1:85" s="89" customFormat="1" ht="19.5" customHeight="1">
      <c r="A15" s="85"/>
      <c r="B15" s="86" t="s">
        <v>24</v>
      </c>
      <c r="C15" s="78"/>
      <c r="D15" s="67"/>
      <c r="E15" s="87"/>
      <c r="F15" s="87"/>
      <c r="G15" s="8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8"/>
      <c r="BK15" s="58"/>
      <c r="BL15" s="58"/>
      <c r="BM15" s="58"/>
      <c r="BN15" s="58"/>
      <c r="BO15" s="58"/>
      <c r="BP15" s="58"/>
      <c r="BQ15" s="58"/>
      <c r="BR15" s="58"/>
      <c r="BS15" s="58"/>
      <c r="BT15" s="58"/>
      <c r="BU15" s="58"/>
      <c r="BV15" s="58"/>
      <c r="BW15" s="58"/>
      <c r="BX15" s="58"/>
      <c r="BY15" s="58"/>
      <c r="BZ15" s="58"/>
      <c r="CA15" s="58"/>
      <c r="CB15" s="58"/>
      <c r="CC15" s="58"/>
      <c r="CD15" s="58"/>
      <c r="CE15" s="58"/>
      <c r="CF15" s="58"/>
      <c r="CG15" s="58"/>
    </row>
    <row r="16" spans="1:85" s="89" customFormat="1" ht="14.1" customHeight="1">
      <c r="A16" s="85"/>
      <c r="B16" s="78"/>
      <c r="C16" s="78"/>
      <c r="D16" s="67"/>
      <c r="E16" s="87"/>
      <c r="F16" s="87"/>
      <c r="G16" s="88"/>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c r="AX16" s="58"/>
      <c r="AY16" s="58"/>
      <c r="AZ16" s="58"/>
      <c r="BA16" s="58"/>
      <c r="BB16" s="58"/>
      <c r="BC16" s="58"/>
      <c r="BD16" s="58"/>
      <c r="BE16" s="58"/>
      <c r="BF16" s="58"/>
      <c r="BG16" s="58"/>
      <c r="BH16" s="58"/>
      <c r="BI16" s="58"/>
      <c r="BJ16" s="58"/>
      <c r="BK16" s="58"/>
      <c r="BL16" s="58"/>
      <c r="BM16" s="58"/>
      <c r="BN16" s="58"/>
      <c r="BO16" s="58"/>
      <c r="BP16" s="58"/>
      <c r="BQ16" s="58"/>
      <c r="BR16" s="58"/>
      <c r="BS16" s="58"/>
      <c r="BT16" s="58"/>
      <c r="BU16" s="58"/>
      <c r="BV16" s="58"/>
      <c r="BW16" s="58"/>
      <c r="BX16" s="58"/>
      <c r="BY16" s="58"/>
      <c r="BZ16" s="58"/>
      <c r="CA16" s="58"/>
      <c r="CB16" s="58"/>
      <c r="CC16" s="58"/>
      <c r="CD16" s="58"/>
      <c r="CE16" s="58"/>
      <c r="CF16" s="58"/>
      <c r="CG16" s="58"/>
    </row>
    <row r="17" spans="1:85" s="89" customFormat="1" ht="14.1" customHeight="1">
      <c r="A17" s="85"/>
      <c r="B17" s="90" t="s">
        <v>11</v>
      </c>
      <c r="C17" s="90"/>
      <c r="D17" s="91"/>
      <c r="E17" s="92">
        <f>E6+E11</f>
        <v>402650</v>
      </c>
      <c r="F17" s="93"/>
      <c r="G17" s="94"/>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8"/>
      <c r="AO17" s="58"/>
      <c r="AP17" s="58"/>
      <c r="AQ17" s="58"/>
      <c r="AR17" s="58"/>
      <c r="AS17" s="58"/>
      <c r="AT17" s="58"/>
      <c r="AU17" s="58"/>
      <c r="AV17" s="58"/>
      <c r="AW17" s="58"/>
      <c r="AX17" s="58"/>
      <c r="AY17" s="58"/>
      <c r="AZ17" s="58"/>
      <c r="BA17" s="58"/>
      <c r="BB17" s="58"/>
      <c r="BC17" s="58"/>
      <c r="BD17" s="58"/>
      <c r="BE17" s="58"/>
      <c r="BF17" s="58"/>
      <c r="BG17" s="58"/>
      <c r="BH17" s="58"/>
      <c r="BI17" s="58"/>
      <c r="BJ17" s="58"/>
      <c r="BK17" s="58"/>
      <c r="BL17" s="58"/>
      <c r="BM17" s="58"/>
      <c r="BN17" s="58"/>
      <c r="BO17" s="58"/>
      <c r="BP17" s="58"/>
      <c r="BQ17" s="58"/>
      <c r="BR17" s="58"/>
      <c r="BS17" s="58"/>
      <c r="BT17" s="58"/>
      <c r="BU17" s="58"/>
      <c r="BV17" s="58"/>
      <c r="BW17" s="58"/>
      <c r="BX17" s="58"/>
      <c r="BY17" s="58"/>
      <c r="BZ17" s="58"/>
      <c r="CA17" s="58"/>
      <c r="CB17" s="58"/>
      <c r="CC17" s="58"/>
      <c r="CD17" s="58"/>
      <c r="CE17" s="58"/>
      <c r="CF17" s="58"/>
      <c r="CG17" s="58"/>
    </row>
    <row r="18" spans="1:85" s="89" customFormat="1" ht="14.1" customHeight="1">
      <c r="A18" s="85"/>
      <c r="B18" s="90" t="s">
        <v>3</v>
      </c>
      <c r="C18" s="90"/>
      <c r="D18" s="91"/>
      <c r="E18" s="93"/>
      <c r="F18" s="92">
        <f>F7+F12</f>
        <v>157310</v>
      </c>
      <c r="G18" s="94"/>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c r="BC18" s="58"/>
      <c r="BD18" s="58"/>
      <c r="BE18" s="58"/>
      <c r="BF18" s="58"/>
      <c r="BG18" s="58"/>
      <c r="BH18" s="58"/>
      <c r="BI18" s="58"/>
      <c r="BJ18" s="58"/>
      <c r="BK18" s="58"/>
      <c r="BL18" s="58"/>
      <c r="BM18" s="58"/>
      <c r="BN18" s="58"/>
      <c r="BO18" s="58"/>
      <c r="BP18" s="58"/>
      <c r="BQ18" s="58"/>
      <c r="BR18" s="58"/>
      <c r="BS18" s="58"/>
      <c r="BT18" s="58"/>
      <c r="BU18" s="58"/>
      <c r="BV18" s="58"/>
      <c r="BW18" s="58"/>
      <c r="BX18" s="58"/>
      <c r="BY18" s="58"/>
      <c r="BZ18" s="58"/>
      <c r="CA18" s="58"/>
      <c r="CB18" s="58"/>
      <c r="CC18" s="58"/>
      <c r="CD18" s="58"/>
      <c r="CE18" s="58"/>
      <c r="CF18" s="58"/>
      <c r="CG18" s="58"/>
    </row>
    <row r="19" spans="1:85" s="89" customFormat="1" ht="14.1" customHeight="1" thickBot="1">
      <c r="A19" s="95"/>
      <c r="B19" s="96" t="s">
        <v>22</v>
      </c>
      <c r="C19" s="96"/>
      <c r="D19" s="97"/>
      <c r="E19" s="98"/>
      <c r="F19" s="99"/>
      <c r="G19" s="100">
        <f>G8+G13</f>
        <v>559960</v>
      </c>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c r="AY19" s="58"/>
      <c r="AZ19" s="58"/>
      <c r="BA19" s="58"/>
      <c r="BB19" s="58"/>
      <c r="BC19" s="58"/>
      <c r="BD19" s="58"/>
      <c r="BE19" s="58"/>
      <c r="BF19" s="58"/>
      <c r="BG19" s="58"/>
      <c r="BH19" s="58"/>
      <c r="BI19" s="58"/>
      <c r="BJ19" s="58"/>
      <c r="BK19" s="58"/>
      <c r="BL19" s="58"/>
      <c r="BM19" s="58"/>
      <c r="BN19" s="58"/>
      <c r="BO19" s="58"/>
      <c r="BP19" s="58"/>
      <c r="BQ19" s="58"/>
      <c r="BR19" s="58"/>
      <c r="BS19" s="58"/>
      <c r="BT19" s="58"/>
      <c r="BU19" s="58"/>
      <c r="BV19" s="58"/>
      <c r="BW19" s="58"/>
      <c r="BX19" s="58"/>
      <c r="BY19" s="58"/>
      <c r="BZ19" s="58"/>
      <c r="CA19" s="58"/>
      <c r="CB19" s="58"/>
      <c r="CC19" s="58"/>
      <c r="CD19" s="58"/>
      <c r="CE19" s="58"/>
      <c r="CF19" s="58"/>
      <c r="CG19" s="58"/>
    </row>
    <row r="20" spans="1:85" ht="14.1" customHeight="1">
      <c r="G20" s="101"/>
    </row>
    <row r="21" spans="1:85" ht="14.1" customHeight="1">
      <c r="A21" s="260" t="s">
        <v>36</v>
      </c>
      <c r="B21" s="260"/>
      <c r="C21" s="260"/>
      <c r="D21" s="260"/>
      <c r="E21" s="260"/>
      <c r="F21" s="260"/>
      <c r="G21" s="260"/>
    </row>
    <row r="22" spans="1:85" ht="14.1" customHeight="1">
      <c r="A22" s="260"/>
      <c r="B22" s="260"/>
      <c r="C22" s="260"/>
      <c r="D22" s="260"/>
      <c r="E22" s="260"/>
      <c r="F22" s="260"/>
      <c r="G22" s="260"/>
    </row>
    <row r="24" spans="1:85" ht="14.1" customHeight="1">
      <c r="A24" s="152"/>
      <c r="B24" s="151"/>
      <c r="C24" s="151"/>
      <c r="D24" s="151"/>
      <c r="E24" s="151"/>
      <c r="F24" s="151"/>
      <c r="G24" s="151"/>
    </row>
  </sheetData>
  <mergeCells count="3">
    <mergeCell ref="A1:G1"/>
    <mergeCell ref="A2:G2"/>
    <mergeCell ref="A21:G22"/>
  </mergeCells>
  <phoneticPr fontId="6" type="noConversion"/>
  <printOptions horizontalCentered="1"/>
  <pageMargins left="0.39370078740157483" right="0.39370078740157483" top="0.82677165354330717" bottom="1.1023622047244095" header="0.51181102362204722" footer="0.51181102362204722"/>
  <pageSetup paperSize="9" scale="88" orientation="portrait" horizontalDpi="300" verticalDpi="300" r:id="rId1"/>
  <headerFooter alignWithMargins="0">
    <oddHeader>&amp;C&amp;"Arial CE,Tučné"&amp;14 Rozpočet</oddHeader>
    <oddFooter>&amp;CStránka &amp;P z &amp;N&amp;R11/2020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GF110"/>
  <sheetViews>
    <sheetView zoomScaleNormal="100" zoomScaleSheetLayoutView="90" workbookViewId="0">
      <selection activeCell="A98" sqref="A98:A105"/>
    </sheetView>
  </sheetViews>
  <sheetFormatPr defaultColWidth="9.140625" defaultRowHeight="12.75"/>
  <cols>
    <col min="1" max="1" width="5.7109375" style="10" customWidth="1"/>
    <col min="2" max="2" width="60.7109375" style="10" customWidth="1"/>
    <col min="3" max="3" width="7.7109375" style="10" customWidth="1"/>
    <col min="4" max="4" width="8.7109375" style="30" customWidth="1"/>
    <col min="5" max="5" width="13.7109375" style="57" customWidth="1"/>
    <col min="6" max="6" width="15.7109375" style="57" customWidth="1"/>
    <col min="7" max="7" width="13.7109375" style="57" customWidth="1"/>
    <col min="8" max="8" width="15.7109375" style="57" customWidth="1"/>
    <col min="9" max="9" width="2.7109375" style="30" customWidth="1"/>
    <col min="10" max="10" width="10" style="30" bestFit="1" customWidth="1"/>
    <col min="11" max="16384" width="9.140625" style="30"/>
  </cols>
  <sheetData>
    <row r="1" spans="1:8" s="1" customFormat="1" ht="21" thickBot="1">
      <c r="A1" s="261" t="s">
        <v>4</v>
      </c>
      <c r="B1" s="262"/>
      <c r="C1" s="262"/>
      <c r="D1" s="262"/>
      <c r="E1" s="262"/>
      <c r="F1" s="262"/>
      <c r="G1" s="262"/>
      <c r="H1" s="263"/>
    </row>
    <row r="2" spans="1:8" s="1" customFormat="1" ht="40.5" customHeight="1" thickBot="1">
      <c r="A2" s="264" t="s">
        <v>115</v>
      </c>
      <c r="B2" s="265"/>
      <c r="C2" s="265"/>
      <c r="D2" s="265"/>
      <c r="E2" s="265"/>
      <c r="F2" s="265"/>
      <c r="G2" s="265"/>
      <c r="H2" s="266"/>
    </row>
    <row r="3" spans="1:8" s="1" customFormat="1" ht="21" thickBot="1">
      <c r="A3" s="2"/>
      <c r="B3" s="3"/>
      <c r="C3" s="121"/>
      <c r="D3" s="4"/>
      <c r="E3" s="5"/>
      <c r="F3" s="5"/>
      <c r="G3" s="5"/>
      <c r="H3" s="153"/>
    </row>
    <row r="4" spans="1:8" s="10" customFormat="1">
      <c r="A4" s="6" t="s">
        <v>8</v>
      </c>
      <c r="B4" s="7" t="s">
        <v>6</v>
      </c>
      <c r="C4" s="8" t="s">
        <v>7</v>
      </c>
      <c r="D4" s="8" t="s">
        <v>9</v>
      </c>
      <c r="E4" s="9" t="s">
        <v>10</v>
      </c>
      <c r="F4" s="9" t="s">
        <v>11</v>
      </c>
      <c r="G4" s="9" t="s">
        <v>12</v>
      </c>
      <c r="H4" s="154" t="s">
        <v>13</v>
      </c>
    </row>
    <row r="5" spans="1:8" s="10" customFormat="1" ht="13.5" thickBot="1">
      <c r="A5" s="11"/>
      <c r="B5" s="12"/>
      <c r="C5" s="13"/>
      <c r="D5" s="13"/>
      <c r="E5" s="14" t="s">
        <v>14</v>
      </c>
      <c r="F5" s="14" t="s">
        <v>14</v>
      </c>
      <c r="G5" s="14" t="s">
        <v>14</v>
      </c>
      <c r="H5" s="155" t="s">
        <v>14</v>
      </c>
    </row>
    <row r="6" spans="1:8" s="10" customFormat="1">
      <c r="A6" s="15"/>
      <c r="B6" s="16"/>
      <c r="C6" s="17"/>
      <c r="D6" s="17"/>
      <c r="E6" s="18"/>
      <c r="F6" s="18"/>
      <c r="G6" s="18"/>
      <c r="H6" s="156"/>
    </row>
    <row r="7" spans="1:8" s="10" customFormat="1">
      <c r="A7" s="19"/>
      <c r="B7" s="20" t="s">
        <v>76</v>
      </c>
      <c r="C7" s="21"/>
      <c r="D7" s="21"/>
      <c r="E7" s="22"/>
      <c r="F7" s="22"/>
      <c r="G7" s="22"/>
      <c r="H7" s="157"/>
    </row>
    <row r="8" spans="1:8" s="10" customFormat="1">
      <c r="A8" s="23"/>
      <c r="B8" s="24"/>
      <c r="C8" s="25"/>
      <c r="D8" s="25"/>
      <c r="E8" s="26"/>
      <c r="F8" s="26"/>
      <c r="G8" s="26"/>
      <c r="H8" s="158"/>
    </row>
    <row r="9" spans="1:8">
      <c r="A9" s="27"/>
      <c r="B9" s="104" t="s">
        <v>15</v>
      </c>
      <c r="C9" s="122"/>
      <c r="D9" s="28"/>
      <c r="E9" s="29"/>
      <c r="F9" s="29"/>
      <c r="G9" s="29"/>
      <c r="H9" s="159"/>
    </row>
    <row r="10" spans="1:8" s="109" customFormat="1" ht="102">
      <c r="A10" s="106">
        <v>1</v>
      </c>
      <c r="B10" s="241" t="s">
        <v>82</v>
      </c>
      <c r="C10" s="116">
        <v>10</v>
      </c>
      <c r="D10" s="117" t="s">
        <v>23</v>
      </c>
      <c r="E10" s="118">
        <v>0</v>
      </c>
      <c r="F10" s="107">
        <f>E10*C10</f>
        <v>0</v>
      </c>
      <c r="G10" s="118">
        <v>600</v>
      </c>
      <c r="H10" s="108">
        <f>G10*C10</f>
        <v>6000</v>
      </c>
    </row>
    <row r="11" spans="1:8" s="198" customFormat="1" ht="12">
      <c r="A11" s="191"/>
      <c r="B11" s="192" t="s">
        <v>81</v>
      </c>
      <c r="C11" s="193"/>
      <c r="D11" s="194"/>
      <c r="E11" s="195"/>
      <c r="F11" s="196"/>
      <c r="G11" s="195"/>
      <c r="H11" s="197">
        <f t="shared" ref="H11:H70" si="0">G11*C11</f>
        <v>0</v>
      </c>
    </row>
    <row r="12" spans="1:8" s="114" customFormat="1" ht="25.5">
      <c r="A12" s="106">
        <v>2</v>
      </c>
      <c r="B12" s="119" t="s">
        <v>39</v>
      </c>
      <c r="C12" s="116">
        <v>1</v>
      </c>
      <c r="D12" s="120" t="s">
        <v>5</v>
      </c>
      <c r="E12" s="118">
        <v>68490</v>
      </c>
      <c r="F12" s="107">
        <f t="shared" ref="F12:F13" si="1">E12*C12</f>
        <v>68490</v>
      </c>
      <c r="G12" s="118">
        <v>3000</v>
      </c>
      <c r="H12" s="108">
        <f t="shared" si="0"/>
        <v>3000</v>
      </c>
    </row>
    <row r="13" spans="1:8" s="198" customFormat="1" ht="12">
      <c r="A13" s="191"/>
      <c r="B13" s="185" t="s">
        <v>77</v>
      </c>
      <c r="C13" s="193"/>
      <c r="D13" s="199"/>
      <c r="E13" s="195"/>
      <c r="F13" s="196">
        <f t="shared" si="1"/>
        <v>0</v>
      </c>
      <c r="G13" s="195"/>
      <c r="H13" s="197">
        <f t="shared" si="0"/>
        <v>0</v>
      </c>
    </row>
    <row r="14" spans="1:8" s="109" customFormat="1" ht="127.5">
      <c r="A14" s="106">
        <v>3</v>
      </c>
      <c r="B14" s="240" t="s">
        <v>64</v>
      </c>
      <c r="C14" s="116">
        <v>1</v>
      </c>
      <c r="D14" s="117" t="s">
        <v>5</v>
      </c>
      <c r="E14" s="118">
        <v>29890</v>
      </c>
      <c r="F14" s="107">
        <f>E14*C14</f>
        <v>29890</v>
      </c>
      <c r="G14" s="118">
        <v>2000</v>
      </c>
      <c r="H14" s="108">
        <f>G14*C14</f>
        <v>2000</v>
      </c>
    </row>
    <row r="15" spans="1:8" s="198" customFormat="1" ht="24">
      <c r="A15" s="191"/>
      <c r="B15" s="192" t="s">
        <v>83</v>
      </c>
      <c r="C15" s="193"/>
      <c r="D15" s="194"/>
      <c r="E15" s="195"/>
      <c r="F15" s="196"/>
      <c r="G15" s="195"/>
      <c r="H15" s="197">
        <f t="shared" ref="H15" si="2">G15*C15</f>
        <v>0</v>
      </c>
    </row>
    <row r="16" spans="1:8" s="114" customFormat="1" ht="25.5">
      <c r="A16" s="106">
        <v>4</v>
      </c>
      <c r="B16" s="119" t="s">
        <v>65</v>
      </c>
      <c r="C16" s="116">
        <v>1</v>
      </c>
      <c r="D16" s="120" t="s">
        <v>5</v>
      </c>
      <c r="E16" s="118">
        <v>17390</v>
      </c>
      <c r="F16" s="107">
        <f t="shared" ref="F16:F19" si="3">E16*C16</f>
        <v>17390</v>
      </c>
      <c r="G16" s="118">
        <v>1000</v>
      </c>
      <c r="H16" s="108">
        <f t="shared" ref="H16:H19" si="4">G16*C16</f>
        <v>1000</v>
      </c>
    </row>
    <row r="17" spans="1:10" s="198" customFormat="1" ht="12">
      <c r="A17" s="191"/>
      <c r="B17" s="185" t="s">
        <v>84</v>
      </c>
      <c r="C17" s="193"/>
      <c r="D17" s="199"/>
      <c r="E17" s="195"/>
      <c r="F17" s="196">
        <f t="shared" si="3"/>
        <v>0</v>
      </c>
      <c r="G17" s="195"/>
      <c r="H17" s="197">
        <f t="shared" si="4"/>
        <v>0</v>
      </c>
    </row>
    <row r="18" spans="1:10" s="114" customFormat="1">
      <c r="A18" s="106">
        <v>5</v>
      </c>
      <c r="B18" s="119" t="s">
        <v>40</v>
      </c>
      <c r="C18" s="116">
        <v>1</v>
      </c>
      <c r="D18" s="120" t="s">
        <v>5</v>
      </c>
      <c r="E18" s="118">
        <v>5890</v>
      </c>
      <c r="F18" s="107">
        <f t="shared" si="3"/>
        <v>5890</v>
      </c>
      <c r="G18" s="118">
        <v>800</v>
      </c>
      <c r="H18" s="108">
        <f t="shared" si="4"/>
        <v>800</v>
      </c>
    </row>
    <row r="19" spans="1:10" s="198" customFormat="1" ht="12">
      <c r="A19" s="191"/>
      <c r="B19" s="185" t="s">
        <v>85</v>
      </c>
      <c r="C19" s="193"/>
      <c r="D19" s="199"/>
      <c r="E19" s="195"/>
      <c r="F19" s="196">
        <f t="shared" si="3"/>
        <v>0</v>
      </c>
      <c r="G19" s="195"/>
      <c r="H19" s="197">
        <f t="shared" si="4"/>
        <v>0</v>
      </c>
    </row>
    <row r="20" spans="1:10" s="114" customFormat="1">
      <c r="A20" s="106">
        <v>6</v>
      </c>
      <c r="B20" s="170" t="s">
        <v>41</v>
      </c>
      <c r="C20" s="140">
        <v>1</v>
      </c>
      <c r="D20" s="141" t="s">
        <v>5</v>
      </c>
      <c r="E20" s="142">
        <v>6926</v>
      </c>
      <c r="F20" s="143">
        <f t="shared" ref="F20:F70" si="5">E20*C20</f>
        <v>6926</v>
      </c>
      <c r="G20" s="142">
        <v>800</v>
      </c>
      <c r="H20" s="160">
        <f t="shared" si="0"/>
        <v>800</v>
      </c>
    </row>
    <row r="21" spans="1:10" s="198" customFormat="1" ht="12">
      <c r="A21" s="191"/>
      <c r="B21" s="192" t="s">
        <v>86</v>
      </c>
      <c r="C21" s="193"/>
      <c r="D21" s="194"/>
      <c r="E21" s="195"/>
      <c r="F21" s="196">
        <f t="shared" si="5"/>
        <v>0</v>
      </c>
      <c r="G21" s="195"/>
      <c r="H21" s="197">
        <f t="shared" si="0"/>
        <v>0</v>
      </c>
    </row>
    <row r="22" spans="1:10" s="114" customFormat="1" ht="25.5">
      <c r="A22" s="106">
        <v>7</v>
      </c>
      <c r="B22" s="170" t="s">
        <v>79</v>
      </c>
      <c r="C22" s="140">
        <v>1</v>
      </c>
      <c r="D22" s="141" t="s">
        <v>5</v>
      </c>
      <c r="E22" s="142">
        <v>12420</v>
      </c>
      <c r="F22" s="143">
        <f t="shared" ref="F22:F23" si="6">E22*C22</f>
        <v>12420</v>
      </c>
      <c r="G22" s="142">
        <v>800</v>
      </c>
      <c r="H22" s="160">
        <f t="shared" ref="H22:H23" si="7">G22*C22</f>
        <v>800</v>
      </c>
    </row>
    <row r="23" spans="1:10" s="198" customFormat="1" ht="24">
      <c r="A23" s="191"/>
      <c r="B23" s="192" t="s">
        <v>87</v>
      </c>
      <c r="C23" s="193"/>
      <c r="D23" s="194"/>
      <c r="E23" s="195"/>
      <c r="F23" s="196">
        <f t="shared" si="6"/>
        <v>0</v>
      </c>
      <c r="G23" s="195"/>
      <c r="H23" s="197">
        <f t="shared" si="7"/>
        <v>0</v>
      </c>
    </row>
    <row r="24" spans="1:10" s="114" customFormat="1" ht="60" customHeight="1">
      <c r="A24" s="106">
        <v>8</v>
      </c>
      <c r="B24" s="119" t="s">
        <v>42</v>
      </c>
      <c r="C24" s="116">
        <v>1</v>
      </c>
      <c r="D24" s="120" t="s">
        <v>5</v>
      </c>
      <c r="E24" s="118">
        <v>6190</v>
      </c>
      <c r="F24" s="107">
        <f t="shared" si="5"/>
        <v>6190</v>
      </c>
      <c r="G24" s="118">
        <v>800</v>
      </c>
      <c r="H24" s="108">
        <f t="shared" si="0"/>
        <v>800</v>
      </c>
    </row>
    <row r="25" spans="1:10" s="198" customFormat="1" ht="36">
      <c r="A25" s="191"/>
      <c r="B25" s="185" t="s">
        <v>88</v>
      </c>
      <c r="C25" s="193"/>
      <c r="D25" s="199"/>
      <c r="E25" s="195"/>
      <c r="F25" s="196">
        <f t="shared" si="5"/>
        <v>0</v>
      </c>
      <c r="G25" s="195"/>
      <c r="H25" s="197">
        <f t="shared" si="0"/>
        <v>0</v>
      </c>
    </row>
    <row r="26" spans="1:10" s="105" customFormat="1">
      <c r="A26" s="106">
        <v>9</v>
      </c>
      <c r="B26" s="184" t="s">
        <v>43</v>
      </c>
      <c r="C26" s="116">
        <v>1</v>
      </c>
      <c r="D26" s="117" t="s">
        <v>5</v>
      </c>
      <c r="E26" s="187">
        <v>6890</v>
      </c>
      <c r="F26" s="107">
        <f t="shared" ref="F26:F37" si="8">E26*C26</f>
        <v>6890</v>
      </c>
      <c r="G26" s="187">
        <v>800</v>
      </c>
      <c r="H26" s="108">
        <f t="shared" ref="H26:H37" si="9">G26*C26</f>
        <v>800</v>
      </c>
    </row>
    <row r="27" spans="1:10" s="200" customFormat="1" ht="12">
      <c r="A27" s="191"/>
      <c r="B27" s="185" t="s">
        <v>77</v>
      </c>
      <c r="C27" s="193"/>
      <c r="D27" s="194"/>
      <c r="E27" s="201"/>
      <c r="F27" s="196">
        <f t="shared" si="8"/>
        <v>0</v>
      </c>
      <c r="G27" s="201"/>
      <c r="H27" s="197">
        <f t="shared" si="9"/>
        <v>0</v>
      </c>
    </row>
    <row r="28" spans="1:10" s="105" customFormat="1">
      <c r="A28" s="106">
        <v>10</v>
      </c>
      <c r="B28" s="184" t="s">
        <v>44</v>
      </c>
      <c r="C28" s="116">
        <v>1</v>
      </c>
      <c r="D28" s="117" t="s">
        <v>5</v>
      </c>
      <c r="E28" s="187">
        <v>4690</v>
      </c>
      <c r="F28" s="107">
        <f t="shared" si="8"/>
        <v>4690</v>
      </c>
      <c r="G28" s="187">
        <v>600</v>
      </c>
      <c r="H28" s="108">
        <f t="shared" si="9"/>
        <v>600</v>
      </c>
    </row>
    <row r="29" spans="1:10" s="200" customFormat="1" ht="12">
      <c r="A29" s="191"/>
      <c r="B29" s="185" t="s">
        <v>77</v>
      </c>
      <c r="C29" s="193"/>
      <c r="D29" s="194"/>
      <c r="E29" s="201"/>
      <c r="F29" s="196">
        <f t="shared" si="8"/>
        <v>0</v>
      </c>
      <c r="G29" s="201"/>
      <c r="H29" s="197">
        <f t="shared" si="9"/>
        <v>0</v>
      </c>
    </row>
    <row r="30" spans="1:10" s="105" customFormat="1" ht="15">
      <c r="A30" s="106">
        <v>11</v>
      </c>
      <c r="B30" s="184" t="s">
        <v>45</v>
      </c>
      <c r="C30" s="116">
        <v>2</v>
      </c>
      <c r="D30" s="117" t="s">
        <v>5</v>
      </c>
      <c r="E30" s="187">
        <v>640</v>
      </c>
      <c r="F30" s="107">
        <f t="shared" si="8"/>
        <v>1280</v>
      </c>
      <c r="G30" s="187">
        <v>200</v>
      </c>
      <c r="H30" s="108">
        <f t="shared" si="9"/>
        <v>400</v>
      </c>
      <c r="J30" s="242"/>
    </row>
    <row r="31" spans="1:10" s="200" customFormat="1" ht="12">
      <c r="A31" s="191"/>
      <c r="B31" s="185" t="s">
        <v>78</v>
      </c>
      <c r="C31" s="193"/>
      <c r="D31" s="194"/>
      <c r="E31" s="201"/>
      <c r="F31" s="196">
        <f t="shared" si="8"/>
        <v>0</v>
      </c>
      <c r="G31" s="201"/>
      <c r="H31" s="197">
        <f t="shared" si="9"/>
        <v>0</v>
      </c>
    </row>
    <row r="32" spans="1:10" s="105" customFormat="1" ht="30" customHeight="1">
      <c r="A32" s="106">
        <v>12</v>
      </c>
      <c r="B32" s="184" t="s">
        <v>46</v>
      </c>
      <c r="C32" s="116">
        <v>1</v>
      </c>
      <c r="D32" s="117" t="s">
        <v>5</v>
      </c>
      <c r="E32" s="187">
        <v>14890</v>
      </c>
      <c r="F32" s="107">
        <f t="shared" si="8"/>
        <v>14890</v>
      </c>
      <c r="G32" s="187">
        <v>800</v>
      </c>
      <c r="H32" s="108">
        <f t="shared" si="9"/>
        <v>800</v>
      </c>
    </row>
    <row r="33" spans="1:13" s="200" customFormat="1" ht="12">
      <c r="A33" s="191"/>
      <c r="B33" s="185" t="s">
        <v>77</v>
      </c>
      <c r="C33" s="193"/>
      <c r="D33" s="194"/>
      <c r="E33" s="201"/>
      <c r="F33" s="196">
        <f t="shared" si="8"/>
        <v>0</v>
      </c>
      <c r="G33" s="201"/>
      <c r="H33" s="197">
        <f t="shared" si="9"/>
        <v>0</v>
      </c>
    </row>
    <row r="34" spans="1:13" s="105" customFormat="1" ht="15" customHeight="1">
      <c r="A34" s="106">
        <v>13</v>
      </c>
      <c r="B34" s="184" t="s">
        <v>47</v>
      </c>
      <c r="C34" s="116">
        <v>2</v>
      </c>
      <c r="D34" s="117" t="s">
        <v>5</v>
      </c>
      <c r="E34" s="187">
        <v>2190</v>
      </c>
      <c r="F34" s="107">
        <f t="shared" si="8"/>
        <v>4380</v>
      </c>
      <c r="G34" s="187">
        <v>50</v>
      </c>
      <c r="H34" s="108">
        <f t="shared" si="9"/>
        <v>100</v>
      </c>
    </row>
    <row r="35" spans="1:13" s="200" customFormat="1" ht="12">
      <c r="A35" s="191"/>
      <c r="B35" s="185" t="s">
        <v>78</v>
      </c>
      <c r="C35" s="193"/>
      <c r="D35" s="194"/>
      <c r="E35" s="201"/>
      <c r="F35" s="196">
        <f t="shared" si="8"/>
        <v>0</v>
      </c>
      <c r="G35" s="201"/>
      <c r="H35" s="197">
        <f t="shared" si="9"/>
        <v>0</v>
      </c>
    </row>
    <row r="36" spans="1:13" s="105" customFormat="1" ht="15">
      <c r="A36" s="106">
        <v>14</v>
      </c>
      <c r="B36" s="184" t="s">
        <v>48</v>
      </c>
      <c r="C36" s="116">
        <v>7</v>
      </c>
      <c r="D36" s="117" t="s">
        <v>5</v>
      </c>
      <c r="E36" s="187">
        <v>1980</v>
      </c>
      <c r="F36" s="107">
        <f t="shared" si="8"/>
        <v>13860</v>
      </c>
      <c r="G36" s="187">
        <v>200</v>
      </c>
      <c r="H36" s="108">
        <f>G36*C36</f>
        <v>1400</v>
      </c>
      <c r="J36" s="242"/>
      <c r="M36" s="243"/>
    </row>
    <row r="37" spans="1:13" s="200" customFormat="1" ht="12">
      <c r="A37" s="191"/>
      <c r="B37" s="185" t="s">
        <v>89</v>
      </c>
      <c r="C37" s="193"/>
      <c r="D37" s="194"/>
      <c r="E37" s="201"/>
      <c r="F37" s="196">
        <f t="shared" si="8"/>
        <v>0</v>
      </c>
      <c r="G37" s="201"/>
      <c r="H37" s="197">
        <f t="shared" si="9"/>
        <v>0</v>
      </c>
    </row>
    <row r="38" spans="1:13" s="105" customFormat="1" ht="15">
      <c r="A38" s="106">
        <v>15</v>
      </c>
      <c r="B38" s="184" t="s">
        <v>49</v>
      </c>
      <c r="C38" s="116">
        <v>7</v>
      </c>
      <c r="D38" s="117" t="s">
        <v>5</v>
      </c>
      <c r="E38" s="187">
        <v>194</v>
      </c>
      <c r="F38" s="107">
        <f t="shared" ref="F38:F49" si="10">E38*C38</f>
        <v>1358</v>
      </c>
      <c r="G38" s="187">
        <v>300</v>
      </c>
      <c r="H38" s="108">
        <f t="shared" ref="H38:H49" si="11">G38*C38</f>
        <v>2100</v>
      </c>
      <c r="J38" s="242"/>
    </row>
    <row r="39" spans="1:13" s="200" customFormat="1" ht="12">
      <c r="A39" s="191"/>
      <c r="B39" s="185" t="s">
        <v>89</v>
      </c>
      <c r="C39" s="193"/>
      <c r="D39" s="194"/>
      <c r="E39" s="201"/>
      <c r="F39" s="196">
        <f t="shared" si="10"/>
        <v>0</v>
      </c>
      <c r="G39" s="201"/>
      <c r="H39" s="197">
        <f t="shared" si="11"/>
        <v>0</v>
      </c>
    </row>
    <row r="40" spans="1:13" s="105" customFormat="1" ht="15">
      <c r="A40" s="106">
        <v>16</v>
      </c>
      <c r="B40" s="184" t="s">
        <v>50</v>
      </c>
      <c r="C40" s="116">
        <v>12</v>
      </c>
      <c r="D40" s="117" t="s">
        <v>5</v>
      </c>
      <c r="E40" s="187">
        <v>2290</v>
      </c>
      <c r="F40" s="107">
        <f t="shared" si="10"/>
        <v>27480</v>
      </c>
      <c r="G40" s="187">
        <v>300</v>
      </c>
      <c r="H40" s="108">
        <f t="shared" si="11"/>
        <v>3600</v>
      </c>
      <c r="J40" s="242"/>
    </row>
    <row r="41" spans="1:13" s="200" customFormat="1" ht="12">
      <c r="A41" s="191"/>
      <c r="B41" s="185" t="s">
        <v>90</v>
      </c>
      <c r="C41" s="193"/>
      <c r="D41" s="194"/>
      <c r="E41" s="201"/>
      <c r="F41" s="196">
        <f t="shared" si="10"/>
        <v>0</v>
      </c>
      <c r="G41" s="201"/>
      <c r="H41" s="197">
        <f t="shared" si="11"/>
        <v>0</v>
      </c>
    </row>
    <row r="42" spans="1:13" s="105" customFormat="1" ht="15">
      <c r="A42" s="106">
        <v>17</v>
      </c>
      <c r="B42" s="184" t="s">
        <v>51</v>
      </c>
      <c r="C42" s="116">
        <v>12</v>
      </c>
      <c r="D42" s="117" t="s">
        <v>5</v>
      </c>
      <c r="E42" s="187">
        <v>379</v>
      </c>
      <c r="F42" s="107">
        <f t="shared" ref="F42:F43" si="12">E42*C42</f>
        <v>4548</v>
      </c>
      <c r="G42" s="187">
        <v>100</v>
      </c>
      <c r="H42" s="108">
        <f t="shared" ref="H42:H43" si="13">G42*C42</f>
        <v>1200</v>
      </c>
      <c r="J42" s="242"/>
    </row>
    <row r="43" spans="1:13" s="200" customFormat="1" ht="12">
      <c r="A43" s="191"/>
      <c r="B43" s="185" t="s">
        <v>90</v>
      </c>
      <c r="C43" s="193"/>
      <c r="D43" s="194"/>
      <c r="E43" s="201"/>
      <c r="F43" s="196">
        <f t="shared" si="12"/>
        <v>0</v>
      </c>
      <c r="G43" s="201"/>
      <c r="H43" s="197">
        <f t="shared" si="13"/>
        <v>0</v>
      </c>
    </row>
    <row r="44" spans="1:13" s="105" customFormat="1">
      <c r="A44" s="106">
        <v>18</v>
      </c>
      <c r="B44" s="186" t="s">
        <v>52</v>
      </c>
      <c r="C44" s="116">
        <v>1</v>
      </c>
      <c r="D44" s="117" t="s">
        <v>5</v>
      </c>
      <c r="E44" s="187">
        <v>14990</v>
      </c>
      <c r="F44" s="107">
        <f t="shared" si="10"/>
        <v>14990</v>
      </c>
      <c r="G44" s="187">
        <v>1000</v>
      </c>
      <c r="H44" s="108">
        <f t="shared" si="11"/>
        <v>1000</v>
      </c>
    </row>
    <row r="45" spans="1:13" s="200" customFormat="1" ht="12">
      <c r="A45" s="191"/>
      <c r="B45" s="185" t="s">
        <v>77</v>
      </c>
      <c r="C45" s="193"/>
      <c r="D45" s="194"/>
      <c r="E45" s="201"/>
      <c r="F45" s="196">
        <f t="shared" si="10"/>
        <v>0</v>
      </c>
      <c r="G45" s="201"/>
      <c r="H45" s="197">
        <f t="shared" si="11"/>
        <v>0</v>
      </c>
    </row>
    <row r="46" spans="1:13" s="105" customFormat="1">
      <c r="A46" s="106">
        <v>19</v>
      </c>
      <c r="B46" s="186" t="s">
        <v>71</v>
      </c>
      <c r="C46" s="116">
        <v>1</v>
      </c>
      <c r="D46" s="117" t="s">
        <v>5</v>
      </c>
      <c r="E46" s="187">
        <v>34890</v>
      </c>
      <c r="F46" s="107">
        <f t="shared" si="10"/>
        <v>34890</v>
      </c>
      <c r="G46" s="187">
        <v>2000</v>
      </c>
      <c r="H46" s="108">
        <f t="shared" si="11"/>
        <v>2000</v>
      </c>
    </row>
    <row r="47" spans="1:13" s="200" customFormat="1" ht="12">
      <c r="A47" s="191"/>
      <c r="B47" s="185" t="s">
        <v>77</v>
      </c>
      <c r="C47" s="193"/>
      <c r="D47" s="194"/>
      <c r="E47" s="201"/>
      <c r="F47" s="196">
        <f t="shared" si="10"/>
        <v>0</v>
      </c>
      <c r="G47" s="201"/>
      <c r="H47" s="197">
        <f t="shared" si="11"/>
        <v>0</v>
      </c>
    </row>
    <row r="48" spans="1:13" s="105" customFormat="1">
      <c r="A48" s="106">
        <v>20</v>
      </c>
      <c r="B48" s="186" t="s">
        <v>53</v>
      </c>
      <c r="C48" s="116">
        <v>1</v>
      </c>
      <c r="D48" s="117" t="s">
        <v>5</v>
      </c>
      <c r="E48" s="187">
        <v>2290</v>
      </c>
      <c r="F48" s="107">
        <f t="shared" si="10"/>
        <v>2290</v>
      </c>
      <c r="G48" s="187">
        <v>400</v>
      </c>
      <c r="H48" s="108">
        <f t="shared" si="11"/>
        <v>400</v>
      </c>
    </row>
    <row r="49" spans="1:8" s="200" customFormat="1" ht="12">
      <c r="A49" s="191"/>
      <c r="B49" s="185" t="s">
        <v>77</v>
      </c>
      <c r="C49" s="193"/>
      <c r="D49" s="194"/>
      <c r="E49" s="201"/>
      <c r="F49" s="196">
        <f t="shared" si="10"/>
        <v>0</v>
      </c>
      <c r="G49" s="201"/>
      <c r="H49" s="197">
        <f t="shared" si="11"/>
        <v>0</v>
      </c>
    </row>
    <row r="50" spans="1:8" s="105" customFormat="1">
      <c r="A50" s="106">
        <v>21</v>
      </c>
      <c r="B50" s="239" t="s">
        <v>54</v>
      </c>
      <c r="C50" s="116">
        <v>1</v>
      </c>
      <c r="D50" s="117" t="s">
        <v>5</v>
      </c>
      <c r="E50" s="187">
        <v>65000</v>
      </c>
      <c r="F50" s="107">
        <f t="shared" ref="F50:F53" si="14">E50*C50</f>
        <v>65000</v>
      </c>
      <c r="G50" s="187">
        <v>5000</v>
      </c>
      <c r="H50" s="108">
        <f t="shared" ref="H50:H53" si="15">G50*C50</f>
        <v>5000</v>
      </c>
    </row>
    <row r="51" spans="1:8" s="200" customFormat="1" ht="12">
      <c r="A51" s="191"/>
      <c r="B51" s="185" t="s">
        <v>77</v>
      </c>
      <c r="C51" s="193"/>
      <c r="D51" s="194"/>
      <c r="E51" s="195"/>
      <c r="F51" s="196">
        <f t="shared" si="14"/>
        <v>0</v>
      </c>
      <c r="G51" s="195"/>
      <c r="H51" s="197">
        <f t="shared" si="15"/>
        <v>0</v>
      </c>
    </row>
    <row r="52" spans="1:8">
      <c r="A52" s="106">
        <v>22</v>
      </c>
      <c r="B52" s="115" t="s">
        <v>66</v>
      </c>
      <c r="C52" s="116">
        <v>1</v>
      </c>
      <c r="D52" s="117" t="s">
        <v>31</v>
      </c>
      <c r="E52" s="118">
        <v>1000</v>
      </c>
      <c r="F52" s="107">
        <f t="shared" si="14"/>
        <v>1000</v>
      </c>
      <c r="G52" s="118">
        <v>1000</v>
      </c>
      <c r="H52" s="108">
        <f t="shared" si="15"/>
        <v>1000</v>
      </c>
    </row>
    <row r="53" spans="1:8" s="200" customFormat="1" ht="12">
      <c r="A53" s="191"/>
      <c r="B53" s="192" t="s">
        <v>72</v>
      </c>
      <c r="C53" s="193"/>
      <c r="D53" s="194"/>
      <c r="E53" s="195"/>
      <c r="F53" s="196">
        <f t="shared" si="14"/>
        <v>0</v>
      </c>
      <c r="G53" s="195">
        <v>0</v>
      </c>
      <c r="H53" s="197">
        <f t="shared" si="15"/>
        <v>0</v>
      </c>
    </row>
    <row r="54" spans="1:8">
      <c r="A54" s="106">
        <v>23</v>
      </c>
      <c r="B54" s="115" t="s">
        <v>25</v>
      </c>
      <c r="C54" s="116">
        <v>5</v>
      </c>
      <c r="D54" s="117" t="s">
        <v>23</v>
      </c>
      <c r="E54" s="118">
        <v>0</v>
      </c>
      <c r="F54" s="107">
        <f t="shared" si="5"/>
        <v>0</v>
      </c>
      <c r="G54" s="118">
        <v>400</v>
      </c>
      <c r="H54" s="108">
        <f t="shared" si="0"/>
        <v>2000</v>
      </c>
    </row>
    <row r="55" spans="1:8" s="200" customFormat="1" ht="12">
      <c r="A55" s="191"/>
      <c r="B55" s="192" t="s">
        <v>80</v>
      </c>
      <c r="C55" s="193"/>
      <c r="D55" s="194"/>
      <c r="E55" s="195"/>
      <c r="F55" s="196">
        <f t="shared" si="5"/>
        <v>0</v>
      </c>
      <c r="G55" s="195"/>
      <c r="H55" s="197">
        <f t="shared" si="0"/>
        <v>0</v>
      </c>
    </row>
    <row r="56" spans="1:8">
      <c r="A56" s="27"/>
      <c r="B56" s="104" t="s">
        <v>16</v>
      </c>
      <c r="C56" s="122"/>
      <c r="D56" s="28"/>
      <c r="E56" s="29"/>
      <c r="F56" s="107">
        <f t="shared" si="5"/>
        <v>0</v>
      </c>
      <c r="G56" s="29"/>
      <c r="H56" s="108">
        <f t="shared" si="0"/>
        <v>0</v>
      </c>
    </row>
    <row r="57" spans="1:8">
      <c r="A57" s="106">
        <v>24</v>
      </c>
      <c r="B57" s="144" t="s">
        <v>91</v>
      </c>
      <c r="C57" s="116">
        <v>230</v>
      </c>
      <c r="D57" s="117" t="s">
        <v>1</v>
      </c>
      <c r="E57" s="118">
        <v>18</v>
      </c>
      <c r="F57" s="107">
        <f t="shared" si="5"/>
        <v>4140</v>
      </c>
      <c r="G57" s="118">
        <v>20</v>
      </c>
      <c r="H57" s="108">
        <f t="shared" si="0"/>
        <v>4600</v>
      </c>
    </row>
    <row r="58" spans="1:8" s="200" customFormat="1" ht="12.75" customHeight="1">
      <c r="A58" s="202"/>
      <c r="B58" s="192" t="s">
        <v>92</v>
      </c>
      <c r="C58" s="193"/>
      <c r="D58" s="194"/>
      <c r="E58" s="195"/>
      <c r="F58" s="196">
        <f t="shared" si="5"/>
        <v>0</v>
      </c>
      <c r="G58" s="195"/>
      <c r="H58" s="197">
        <f t="shared" si="0"/>
        <v>0</v>
      </c>
    </row>
    <row r="59" spans="1:8" ht="25.5">
      <c r="A59" s="106">
        <v>25</v>
      </c>
      <c r="B59" s="144" t="s">
        <v>93</v>
      </c>
      <c r="C59" s="116">
        <v>40</v>
      </c>
      <c r="D59" s="146" t="s">
        <v>1</v>
      </c>
      <c r="E59" s="147">
        <v>33</v>
      </c>
      <c r="F59" s="148">
        <f t="shared" si="5"/>
        <v>1320</v>
      </c>
      <c r="G59" s="147">
        <v>20</v>
      </c>
      <c r="H59" s="161">
        <f t="shared" si="0"/>
        <v>800</v>
      </c>
    </row>
    <row r="60" spans="1:8" s="200" customFormat="1" ht="24">
      <c r="A60" s="202"/>
      <c r="B60" s="203" t="s">
        <v>94</v>
      </c>
      <c r="C60" s="193"/>
      <c r="D60" s="205"/>
      <c r="E60" s="206"/>
      <c r="F60" s="207">
        <f t="shared" si="5"/>
        <v>0</v>
      </c>
      <c r="G60" s="206"/>
      <c r="H60" s="208">
        <f t="shared" si="0"/>
        <v>0</v>
      </c>
    </row>
    <row r="61" spans="1:8">
      <c r="A61" s="106">
        <v>26</v>
      </c>
      <c r="B61" s="144" t="s">
        <v>69</v>
      </c>
      <c r="C61" s="116">
        <v>20</v>
      </c>
      <c r="D61" s="146" t="s">
        <v>1</v>
      </c>
      <c r="E61" s="147">
        <v>59</v>
      </c>
      <c r="F61" s="148">
        <f t="shared" ref="F61:F62" si="16">E61*C61</f>
        <v>1180</v>
      </c>
      <c r="G61" s="147">
        <v>20</v>
      </c>
      <c r="H61" s="161">
        <f t="shared" ref="H61:H62" si="17">G61*C61</f>
        <v>400</v>
      </c>
    </row>
    <row r="62" spans="1:8" s="200" customFormat="1" ht="24">
      <c r="A62" s="202"/>
      <c r="B62" s="203" t="s">
        <v>95</v>
      </c>
      <c r="C62" s="193"/>
      <c r="D62" s="205"/>
      <c r="E62" s="206"/>
      <c r="F62" s="207">
        <f t="shared" si="16"/>
        <v>0</v>
      </c>
      <c r="G62" s="206"/>
      <c r="H62" s="208">
        <f t="shared" si="17"/>
        <v>0</v>
      </c>
    </row>
    <row r="63" spans="1:8">
      <c r="A63" s="106">
        <v>27</v>
      </c>
      <c r="B63" s="144" t="s">
        <v>67</v>
      </c>
      <c r="C63" s="116">
        <v>15</v>
      </c>
      <c r="D63" s="146" t="s">
        <v>1</v>
      </c>
      <c r="E63" s="147">
        <v>135</v>
      </c>
      <c r="F63" s="148">
        <f t="shared" ref="F63:F64" si="18">E63*C63</f>
        <v>2025</v>
      </c>
      <c r="G63" s="147">
        <v>20</v>
      </c>
      <c r="H63" s="161">
        <f t="shared" ref="H63:H64" si="19">G63*C63</f>
        <v>300</v>
      </c>
    </row>
    <row r="64" spans="1:8" s="200" customFormat="1" ht="12">
      <c r="A64" s="202"/>
      <c r="B64" s="203" t="s">
        <v>74</v>
      </c>
      <c r="C64" s="193"/>
      <c r="D64" s="205"/>
      <c r="E64" s="206"/>
      <c r="F64" s="207">
        <f t="shared" si="18"/>
        <v>0</v>
      </c>
      <c r="G64" s="206"/>
      <c r="H64" s="208">
        <f t="shared" si="19"/>
        <v>0</v>
      </c>
    </row>
    <row r="65" spans="1:188">
      <c r="A65" s="106">
        <v>28</v>
      </c>
      <c r="B65" s="144" t="s">
        <v>55</v>
      </c>
      <c r="C65" s="116">
        <v>100</v>
      </c>
      <c r="D65" s="146" t="s">
        <v>1</v>
      </c>
      <c r="E65" s="147">
        <v>52</v>
      </c>
      <c r="F65" s="148">
        <f t="shared" ref="F65:F66" si="20">E65*C65</f>
        <v>5200</v>
      </c>
      <c r="G65" s="147">
        <v>20</v>
      </c>
      <c r="H65" s="161">
        <f t="shared" ref="H65:H66" si="21">G65*C65</f>
        <v>2000</v>
      </c>
    </row>
    <row r="66" spans="1:188" s="200" customFormat="1" ht="24">
      <c r="A66" s="202"/>
      <c r="B66" s="203" t="s">
        <v>96</v>
      </c>
      <c r="C66" s="193"/>
      <c r="D66" s="205"/>
      <c r="E66" s="206"/>
      <c r="F66" s="207">
        <f t="shared" si="20"/>
        <v>0</v>
      </c>
      <c r="G66" s="206"/>
      <c r="H66" s="208">
        <f t="shared" si="21"/>
        <v>0</v>
      </c>
    </row>
    <row r="67" spans="1:188">
      <c r="A67" s="106">
        <v>29</v>
      </c>
      <c r="B67" s="144" t="s">
        <v>56</v>
      </c>
      <c r="C67" s="116">
        <v>400</v>
      </c>
      <c r="D67" s="146" t="s">
        <v>5</v>
      </c>
      <c r="E67" s="147">
        <v>7</v>
      </c>
      <c r="F67" s="148">
        <f t="shared" si="5"/>
        <v>2800</v>
      </c>
      <c r="G67" s="147">
        <v>7</v>
      </c>
      <c r="H67" s="161">
        <f t="shared" si="0"/>
        <v>2800</v>
      </c>
    </row>
    <row r="68" spans="1:188" s="200" customFormat="1" ht="12">
      <c r="A68" s="202"/>
      <c r="B68" s="203" t="s">
        <v>97</v>
      </c>
      <c r="C68" s="193"/>
      <c r="D68" s="205"/>
      <c r="E68" s="206"/>
      <c r="F68" s="207">
        <f t="shared" si="5"/>
        <v>0</v>
      </c>
      <c r="G68" s="206"/>
      <c r="H68" s="208">
        <f t="shared" si="0"/>
        <v>0</v>
      </c>
      <c r="I68" s="209"/>
      <c r="J68" s="211"/>
      <c r="K68" s="212"/>
      <c r="L68" s="211"/>
      <c r="M68" s="212"/>
      <c r="N68" s="213"/>
      <c r="O68" s="214"/>
      <c r="P68" s="215"/>
      <c r="Q68" s="209"/>
      <c r="R68" s="210"/>
      <c r="S68" s="211"/>
      <c r="T68" s="212"/>
      <c r="U68" s="211"/>
      <c r="V68" s="212"/>
      <c r="W68" s="213"/>
      <c r="X68" s="214"/>
      <c r="Y68" s="215"/>
      <c r="Z68" s="209"/>
      <c r="AA68" s="210"/>
      <c r="AB68" s="211"/>
      <c r="AC68" s="212"/>
      <c r="AD68" s="211"/>
      <c r="AE68" s="212"/>
      <c r="AF68" s="216"/>
      <c r="AG68" s="217"/>
      <c r="AH68" s="218"/>
      <c r="AI68" s="219"/>
      <c r="AJ68" s="220"/>
      <c r="AK68" s="221"/>
      <c r="AL68" s="196"/>
      <c r="AM68" s="221"/>
      <c r="AN68" s="197"/>
      <c r="AO68" s="191"/>
      <c r="AP68" s="217"/>
      <c r="AQ68" s="218"/>
      <c r="AR68" s="219"/>
      <c r="AS68" s="220"/>
      <c r="AT68" s="221"/>
      <c r="AU68" s="196"/>
      <c r="AV68" s="221"/>
      <c r="AW68" s="197"/>
      <c r="AX68" s="191"/>
      <c r="AY68" s="217"/>
      <c r="AZ68" s="218"/>
      <c r="BA68" s="219"/>
      <c r="BB68" s="220"/>
      <c r="BC68" s="221"/>
      <c r="BD68" s="196"/>
      <c r="BE68" s="221"/>
      <c r="BF68" s="197"/>
      <c r="BG68" s="191"/>
      <c r="BH68" s="217"/>
      <c r="BI68" s="218"/>
      <c r="BJ68" s="219"/>
      <c r="BK68" s="220"/>
      <c r="BL68" s="221"/>
      <c r="BM68" s="196"/>
      <c r="BN68" s="221"/>
      <c r="BO68" s="197"/>
      <c r="BP68" s="191"/>
      <c r="BQ68" s="217"/>
      <c r="BR68" s="218"/>
      <c r="BS68" s="219"/>
      <c r="BT68" s="220"/>
      <c r="BU68" s="221"/>
      <c r="BV68" s="196"/>
      <c r="BW68" s="221"/>
      <c r="BX68" s="197"/>
      <c r="BY68" s="191"/>
      <c r="BZ68" s="217"/>
      <c r="CA68" s="218"/>
      <c r="CB68" s="219"/>
      <c r="CC68" s="220"/>
      <c r="CD68" s="221"/>
      <c r="CE68" s="196"/>
      <c r="CF68" s="221"/>
      <c r="CG68" s="197"/>
      <c r="CH68" s="191"/>
      <c r="CI68" s="217"/>
      <c r="CJ68" s="218"/>
      <c r="CK68" s="219"/>
      <c r="CL68" s="220"/>
      <c r="CM68" s="221"/>
      <c r="CN68" s="196"/>
      <c r="CO68" s="221"/>
      <c r="CP68" s="197"/>
      <c r="CQ68" s="191"/>
      <c r="CR68" s="217"/>
      <c r="CS68" s="218"/>
      <c r="CT68" s="219"/>
      <c r="CU68" s="220"/>
      <c r="CV68" s="221"/>
      <c r="CW68" s="196"/>
      <c r="CX68" s="221"/>
      <c r="CY68" s="197"/>
      <c r="CZ68" s="191"/>
      <c r="DA68" s="217"/>
      <c r="DB68" s="218"/>
      <c r="DC68" s="219"/>
      <c r="DD68" s="220"/>
      <c r="DE68" s="221"/>
      <c r="DF68" s="196"/>
      <c r="DG68" s="221"/>
      <c r="DH68" s="197"/>
      <c r="DI68" s="191"/>
      <c r="DJ68" s="217"/>
      <c r="DK68" s="218"/>
      <c r="DL68" s="219"/>
      <c r="DM68" s="220"/>
      <c r="DN68" s="221"/>
      <c r="DO68" s="196"/>
      <c r="DP68" s="221"/>
      <c r="DQ68" s="197"/>
      <c r="DR68" s="191"/>
      <c r="DS68" s="217"/>
      <c r="DT68" s="218"/>
      <c r="DU68" s="219"/>
      <c r="DV68" s="220"/>
      <c r="DW68" s="221"/>
      <c r="DX68" s="196"/>
      <c r="DY68" s="221"/>
      <c r="DZ68" s="197"/>
      <c r="EA68" s="191"/>
      <c r="EB68" s="217"/>
      <c r="EC68" s="218"/>
      <c r="ED68" s="219"/>
      <c r="EE68" s="220"/>
      <c r="EF68" s="221"/>
      <c r="EG68" s="196"/>
      <c r="EH68" s="221"/>
      <c r="EI68" s="197"/>
      <c r="EJ68" s="191"/>
      <c r="EK68" s="217"/>
      <c r="EL68" s="218"/>
      <c r="EM68" s="219"/>
      <c r="EN68" s="220"/>
      <c r="EO68" s="221"/>
      <c r="EP68" s="196"/>
      <c r="EQ68" s="221"/>
      <c r="ER68" s="197"/>
      <c r="ES68" s="191"/>
      <c r="ET68" s="217"/>
      <c r="EU68" s="218"/>
      <c r="EV68" s="219"/>
      <c r="EW68" s="220"/>
      <c r="EX68" s="221"/>
      <c r="EY68" s="196"/>
      <c r="EZ68" s="221"/>
      <c r="FA68" s="197"/>
      <c r="FB68" s="191"/>
      <c r="FC68" s="217"/>
      <c r="FD68" s="218"/>
      <c r="FE68" s="219"/>
      <c r="FF68" s="220"/>
      <c r="FG68" s="221"/>
      <c r="FH68" s="196"/>
      <c r="FI68" s="221"/>
      <c r="FJ68" s="197"/>
      <c r="FK68" s="191"/>
      <c r="FL68" s="217"/>
      <c r="FM68" s="218"/>
      <c r="FN68" s="219"/>
      <c r="FO68" s="220"/>
      <c r="FP68" s="221"/>
      <c r="FQ68" s="196"/>
      <c r="FR68" s="221"/>
      <c r="FS68" s="197"/>
      <c r="FT68" s="191"/>
      <c r="FU68" s="217"/>
      <c r="FV68" s="218"/>
      <c r="FW68" s="219"/>
      <c r="FX68" s="220"/>
      <c r="FY68" s="221"/>
      <c r="FZ68" s="196"/>
      <c r="GA68" s="221"/>
      <c r="GB68" s="197"/>
      <c r="GC68" s="191"/>
      <c r="GD68" s="217"/>
      <c r="GE68" s="218"/>
      <c r="GF68" s="219"/>
    </row>
    <row r="69" spans="1:188">
      <c r="A69" s="106">
        <v>30</v>
      </c>
      <c r="B69" s="149" t="s">
        <v>57</v>
      </c>
      <c r="C69" s="116">
        <v>400</v>
      </c>
      <c r="D69" s="146" t="s">
        <v>5</v>
      </c>
      <c r="E69" s="147">
        <v>7</v>
      </c>
      <c r="F69" s="148">
        <f t="shared" si="5"/>
        <v>2800</v>
      </c>
      <c r="G69" s="147">
        <v>7</v>
      </c>
      <c r="H69" s="161">
        <f t="shared" si="0"/>
        <v>2800</v>
      </c>
    </row>
    <row r="70" spans="1:188" s="200" customFormat="1" ht="12">
      <c r="A70" s="202"/>
      <c r="B70" s="222" t="s">
        <v>98</v>
      </c>
      <c r="C70" s="193"/>
      <c r="D70" s="205"/>
      <c r="E70" s="206"/>
      <c r="F70" s="207">
        <f t="shared" si="5"/>
        <v>0</v>
      </c>
      <c r="G70" s="206"/>
      <c r="H70" s="208">
        <f t="shared" si="0"/>
        <v>0</v>
      </c>
    </row>
    <row r="71" spans="1:188" s="105" customFormat="1">
      <c r="A71" s="106">
        <v>31</v>
      </c>
      <c r="B71" s="119" t="s">
        <v>26</v>
      </c>
      <c r="C71" s="116">
        <v>8</v>
      </c>
      <c r="D71" s="120" t="s">
        <v>5</v>
      </c>
      <c r="E71" s="118">
        <v>0</v>
      </c>
      <c r="F71" s="107">
        <f t="shared" ref="F71:F76" si="22">E71*C71</f>
        <v>0</v>
      </c>
      <c r="G71" s="118">
        <v>140</v>
      </c>
      <c r="H71" s="108">
        <f t="shared" ref="H71:H72" si="23">G71*C71</f>
        <v>1120</v>
      </c>
    </row>
    <row r="72" spans="1:188" s="200" customFormat="1" ht="12">
      <c r="A72" s="202"/>
      <c r="B72" s="185" t="s">
        <v>99</v>
      </c>
      <c r="C72" s="193"/>
      <c r="D72" s="199"/>
      <c r="E72" s="195"/>
      <c r="F72" s="196">
        <f t="shared" si="22"/>
        <v>0</v>
      </c>
      <c r="G72" s="195"/>
      <c r="H72" s="197">
        <f t="shared" si="23"/>
        <v>0</v>
      </c>
    </row>
    <row r="73" spans="1:188" s="105" customFormat="1">
      <c r="A73" s="106">
        <v>32</v>
      </c>
      <c r="B73" s="119" t="s">
        <v>34</v>
      </c>
      <c r="C73" s="116">
        <v>228</v>
      </c>
      <c r="D73" s="138" t="s">
        <v>1</v>
      </c>
      <c r="E73" s="118">
        <v>0</v>
      </c>
      <c r="F73" s="107">
        <f t="shared" si="22"/>
        <v>0</v>
      </c>
      <c r="G73" s="118">
        <v>85</v>
      </c>
      <c r="H73" s="108">
        <f>G73*C73</f>
        <v>19380</v>
      </c>
    </row>
    <row r="74" spans="1:188" s="200" customFormat="1" ht="12">
      <c r="A74" s="202"/>
      <c r="B74" s="185" t="s">
        <v>75</v>
      </c>
      <c r="C74" s="193"/>
      <c r="D74" s="199"/>
      <c r="E74" s="195"/>
      <c r="F74" s="196">
        <f t="shared" si="22"/>
        <v>0</v>
      </c>
      <c r="G74" s="195"/>
      <c r="H74" s="197">
        <f>G74*C74</f>
        <v>0</v>
      </c>
    </row>
    <row r="75" spans="1:188">
      <c r="A75" s="106">
        <v>33</v>
      </c>
      <c r="B75" s="119" t="s">
        <v>58</v>
      </c>
      <c r="C75" s="116">
        <v>200</v>
      </c>
      <c r="D75" s="138" t="s">
        <v>1</v>
      </c>
      <c r="E75" s="118">
        <v>9</v>
      </c>
      <c r="F75" s="107">
        <f t="shared" si="22"/>
        <v>1800</v>
      </c>
      <c r="G75" s="118">
        <v>55</v>
      </c>
      <c r="H75" s="108">
        <f t="shared" ref="H75:H76" si="24">G75*C75</f>
        <v>11000</v>
      </c>
    </row>
    <row r="76" spans="1:188" s="200" customFormat="1" ht="12">
      <c r="A76" s="202"/>
      <c r="B76" s="185" t="s">
        <v>100</v>
      </c>
      <c r="C76" s="193"/>
      <c r="D76" s="199"/>
      <c r="E76" s="195"/>
      <c r="F76" s="196">
        <f t="shared" si="22"/>
        <v>0</v>
      </c>
      <c r="G76" s="195"/>
      <c r="H76" s="197">
        <f t="shared" si="24"/>
        <v>0</v>
      </c>
    </row>
    <row r="77" spans="1:188" ht="25.5">
      <c r="A77" s="106">
        <v>34</v>
      </c>
      <c r="B77" s="188" t="s">
        <v>59</v>
      </c>
      <c r="C77" s="116">
        <v>50</v>
      </c>
      <c r="D77" s="120" t="s">
        <v>1</v>
      </c>
      <c r="E77" s="118">
        <v>104</v>
      </c>
      <c r="F77" s="107">
        <f t="shared" ref="F77:F78" si="25">E77*C77</f>
        <v>5200</v>
      </c>
      <c r="G77" s="118">
        <v>45</v>
      </c>
      <c r="H77" s="108">
        <f t="shared" ref="H77:H78" si="26">G77*C77</f>
        <v>2250</v>
      </c>
    </row>
    <row r="78" spans="1:188" s="200" customFormat="1" ht="12">
      <c r="A78" s="202"/>
      <c r="B78" s="223" t="s">
        <v>101</v>
      </c>
      <c r="C78" s="193"/>
      <c r="D78" s="199"/>
      <c r="E78" s="195"/>
      <c r="F78" s="196">
        <f t="shared" si="25"/>
        <v>0</v>
      </c>
      <c r="G78" s="195"/>
      <c r="H78" s="197">
        <f t="shared" si="26"/>
        <v>0</v>
      </c>
    </row>
    <row r="79" spans="1:188">
      <c r="A79" s="106">
        <v>35</v>
      </c>
      <c r="B79" s="188" t="s">
        <v>68</v>
      </c>
      <c r="C79" s="116">
        <v>250</v>
      </c>
      <c r="D79" s="138" t="s">
        <v>5</v>
      </c>
      <c r="E79" s="118">
        <v>5.9</v>
      </c>
      <c r="F79" s="107">
        <f t="shared" ref="F79:F80" si="27">E79*C79</f>
        <v>1475</v>
      </c>
      <c r="G79" s="118">
        <v>7</v>
      </c>
      <c r="H79" s="108">
        <f t="shared" ref="H79:H80" si="28">G79*C79</f>
        <v>1750</v>
      </c>
    </row>
    <row r="80" spans="1:188" s="200" customFormat="1" ht="12">
      <c r="A80" s="202"/>
      <c r="B80" s="223" t="s">
        <v>102</v>
      </c>
      <c r="C80" s="193"/>
      <c r="D80" s="199"/>
      <c r="E80" s="195"/>
      <c r="F80" s="196">
        <f t="shared" si="27"/>
        <v>0</v>
      </c>
      <c r="G80" s="195"/>
      <c r="H80" s="197">
        <f t="shared" si="28"/>
        <v>0</v>
      </c>
    </row>
    <row r="81" spans="1:8">
      <c r="A81" s="106">
        <v>36</v>
      </c>
      <c r="B81" s="119" t="s">
        <v>60</v>
      </c>
      <c r="C81" s="116">
        <v>24</v>
      </c>
      <c r="D81" s="120" t="s">
        <v>5</v>
      </c>
      <c r="E81" s="118">
        <v>7</v>
      </c>
      <c r="F81" s="107">
        <f t="shared" ref="F81:F105" si="29">E81*C81</f>
        <v>168</v>
      </c>
      <c r="G81" s="118">
        <v>75</v>
      </c>
      <c r="H81" s="108">
        <f t="shared" ref="H81:H105" si="30">G81*C81</f>
        <v>1800</v>
      </c>
    </row>
    <row r="82" spans="1:8" s="200" customFormat="1" ht="12">
      <c r="A82" s="202"/>
      <c r="B82" s="185" t="s">
        <v>103</v>
      </c>
      <c r="C82" s="193"/>
      <c r="D82" s="199"/>
      <c r="E82" s="195"/>
      <c r="F82" s="196">
        <f t="shared" si="29"/>
        <v>0</v>
      </c>
      <c r="G82" s="195"/>
      <c r="H82" s="197">
        <f t="shared" si="30"/>
        <v>0</v>
      </c>
    </row>
    <row r="83" spans="1:8" s="105" customFormat="1">
      <c r="A83" s="106">
        <v>37</v>
      </c>
      <c r="B83" s="115" t="s">
        <v>61</v>
      </c>
      <c r="C83" s="116">
        <v>2</v>
      </c>
      <c r="D83" s="117" t="s">
        <v>5</v>
      </c>
      <c r="E83" s="118">
        <v>40</v>
      </c>
      <c r="F83" s="107">
        <f t="shared" si="29"/>
        <v>80</v>
      </c>
      <c r="G83" s="118">
        <v>35</v>
      </c>
      <c r="H83" s="108">
        <f t="shared" si="30"/>
        <v>70</v>
      </c>
    </row>
    <row r="84" spans="1:8" s="200" customFormat="1" ht="12">
      <c r="A84" s="202"/>
      <c r="B84" s="192" t="s">
        <v>78</v>
      </c>
      <c r="C84" s="193"/>
      <c r="D84" s="194"/>
      <c r="E84" s="195"/>
      <c r="F84" s="196">
        <f t="shared" si="29"/>
        <v>0</v>
      </c>
      <c r="G84" s="195"/>
      <c r="H84" s="197">
        <f t="shared" si="30"/>
        <v>0</v>
      </c>
    </row>
    <row r="85" spans="1:8">
      <c r="A85" s="106">
        <v>38</v>
      </c>
      <c r="B85" s="144" t="s">
        <v>62</v>
      </c>
      <c r="C85" s="145">
        <v>2</v>
      </c>
      <c r="D85" s="146" t="s">
        <v>5</v>
      </c>
      <c r="E85" s="147">
        <v>190</v>
      </c>
      <c r="F85" s="148">
        <f t="shared" si="29"/>
        <v>380</v>
      </c>
      <c r="G85" s="147">
        <v>200</v>
      </c>
      <c r="H85" s="161">
        <f t="shared" si="30"/>
        <v>400</v>
      </c>
    </row>
    <row r="86" spans="1:8" s="200" customFormat="1" ht="12">
      <c r="A86" s="202"/>
      <c r="B86" s="203" t="s">
        <v>78</v>
      </c>
      <c r="C86" s="204"/>
      <c r="D86" s="205"/>
      <c r="E86" s="206"/>
      <c r="F86" s="207">
        <f t="shared" si="29"/>
        <v>0</v>
      </c>
      <c r="G86" s="206"/>
      <c r="H86" s="208">
        <f t="shared" si="30"/>
        <v>0</v>
      </c>
    </row>
    <row r="87" spans="1:8" s="232" customFormat="1" ht="25.5">
      <c r="A87" s="106">
        <v>39</v>
      </c>
      <c r="B87" s="233" t="s">
        <v>63</v>
      </c>
      <c r="C87" s="234">
        <v>4</v>
      </c>
      <c r="D87" s="235" t="s">
        <v>5</v>
      </c>
      <c r="E87" s="236">
        <v>300</v>
      </c>
      <c r="F87" s="229">
        <f t="shared" ref="F87:F88" si="31">PRODUCT(C87,E87)</f>
        <v>1200</v>
      </c>
      <c r="G87" s="236">
        <v>300</v>
      </c>
      <c r="H87" s="230">
        <f t="shared" ref="H87:H88" si="32">PRODUCT(C87,G87)</f>
        <v>1200</v>
      </c>
    </row>
    <row r="88" spans="1:8" s="231" customFormat="1">
      <c r="A88" s="202"/>
      <c r="B88" s="168" t="s">
        <v>104</v>
      </c>
      <c r="C88" s="169"/>
      <c r="D88" s="237"/>
      <c r="E88" s="238"/>
      <c r="F88" s="229">
        <f t="shared" si="31"/>
        <v>0</v>
      </c>
      <c r="G88" s="238"/>
      <c r="H88" s="230">
        <f t="shared" si="32"/>
        <v>0</v>
      </c>
    </row>
    <row r="89" spans="1:8">
      <c r="A89" s="106">
        <v>40</v>
      </c>
      <c r="B89" s="115" t="s">
        <v>105</v>
      </c>
      <c r="C89" s="116">
        <v>1</v>
      </c>
      <c r="D89" s="117" t="s">
        <v>31</v>
      </c>
      <c r="E89" s="118">
        <v>1000</v>
      </c>
      <c r="F89" s="107">
        <f t="shared" ref="F89:F90" si="33">E89*C89</f>
        <v>1000</v>
      </c>
      <c r="G89" s="118">
        <v>1000</v>
      </c>
      <c r="H89" s="108">
        <f t="shared" ref="H89:H90" si="34">G89*C89</f>
        <v>1000</v>
      </c>
    </row>
    <row r="90" spans="1:8" s="200" customFormat="1" ht="12">
      <c r="A90" s="202"/>
      <c r="B90" s="192" t="s">
        <v>77</v>
      </c>
      <c r="C90" s="193"/>
      <c r="D90" s="194"/>
      <c r="E90" s="195"/>
      <c r="F90" s="196">
        <f t="shared" si="33"/>
        <v>0</v>
      </c>
      <c r="G90" s="195">
        <v>0</v>
      </c>
      <c r="H90" s="197">
        <f t="shared" si="34"/>
        <v>0</v>
      </c>
    </row>
    <row r="91" spans="1:8" s="167" customFormat="1" ht="38.25">
      <c r="A91" s="106">
        <v>41</v>
      </c>
      <c r="B91" s="172" t="s">
        <v>37</v>
      </c>
      <c r="C91" s="173">
        <v>5</v>
      </c>
      <c r="D91" s="174" t="s">
        <v>23</v>
      </c>
      <c r="E91" s="175">
        <v>0</v>
      </c>
      <c r="F91" s="176">
        <f t="shared" ref="F91:F92" si="35">PRODUCT(C91,E91)</f>
        <v>0</v>
      </c>
      <c r="G91" s="175">
        <v>500</v>
      </c>
      <c r="H91" s="189">
        <f t="shared" ref="H91:H92" si="36">PRODUCT(C91,G91)</f>
        <v>2500</v>
      </c>
    </row>
    <row r="92" spans="1:8" s="167" customFormat="1" ht="12">
      <c r="A92" s="202"/>
      <c r="B92" s="171" t="s">
        <v>80</v>
      </c>
      <c r="C92" s="224"/>
      <c r="D92" s="225"/>
      <c r="E92" s="226"/>
      <c r="F92" s="227">
        <f t="shared" si="35"/>
        <v>0</v>
      </c>
      <c r="G92" s="226"/>
      <c r="H92" s="228">
        <f t="shared" si="36"/>
        <v>0</v>
      </c>
    </row>
    <row r="93" spans="1:8" ht="38.25">
      <c r="A93" s="106">
        <v>42</v>
      </c>
      <c r="B93" s="239" t="s">
        <v>106</v>
      </c>
      <c r="C93" s="116">
        <v>4</v>
      </c>
      <c r="D93" s="120" t="s">
        <v>23</v>
      </c>
      <c r="E93" s="118">
        <v>0</v>
      </c>
      <c r="F93" s="107">
        <f t="shared" ref="F93:F94" si="37">E93*C93</f>
        <v>0</v>
      </c>
      <c r="G93" s="118">
        <v>500</v>
      </c>
      <c r="H93" s="108">
        <f t="shared" ref="H93:H94" si="38">G93*C93</f>
        <v>2000</v>
      </c>
    </row>
    <row r="94" spans="1:8" s="200" customFormat="1" ht="12">
      <c r="A94" s="202"/>
      <c r="B94" s="185" t="s">
        <v>104</v>
      </c>
      <c r="C94" s="193"/>
      <c r="D94" s="199"/>
      <c r="E94" s="195"/>
      <c r="F94" s="196">
        <f t="shared" si="37"/>
        <v>0</v>
      </c>
      <c r="G94" s="195"/>
      <c r="H94" s="197">
        <f t="shared" si="38"/>
        <v>0</v>
      </c>
    </row>
    <row r="95" spans="1:8" ht="25.5">
      <c r="A95" s="106">
        <v>43</v>
      </c>
      <c r="B95" s="119" t="s">
        <v>70</v>
      </c>
      <c r="C95" s="116">
        <v>5</v>
      </c>
      <c r="D95" s="120" t="s">
        <v>23</v>
      </c>
      <c r="E95" s="118">
        <v>0</v>
      </c>
      <c r="F95" s="107">
        <f t="shared" ref="F95:F96" si="39">E95*C95</f>
        <v>0</v>
      </c>
      <c r="G95" s="118">
        <v>350</v>
      </c>
      <c r="H95" s="108">
        <f t="shared" ref="H95:H96" si="40">G95*C95</f>
        <v>1750</v>
      </c>
    </row>
    <row r="96" spans="1:8" s="200" customFormat="1" ht="12">
      <c r="A96" s="202"/>
      <c r="B96" s="185" t="s">
        <v>80</v>
      </c>
      <c r="C96" s="193"/>
      <c r="D96" s="199"/>
      <c r="E96" s="195"/>
      <c r="F96" s="196">
        <f t="shared" si="39"/>
        <v>0</v>
      </c>
      <c r="G96" s="195"/>
      <c r="H96" s="197">
        <f t="shared" si="40"/>
        <v>0</v>
      </c>
    </row>
    <row r="97" spans="1:8">
      <c r="A97" s="106"/>
      <c r="B97" s="104" t="s">
        <v>19</v>
      </c>
      <c r="C97" s="122"/>
      <c r="D97" s="31"/>
      <c r="E97" s="29"/>
      <c r="F97" s="107">
        <f t="shared" si="29"/>
        <v>0</v>
      </c>
      <c r="G97" s="29"/>
      <c r="H97" s="108">
        <f t="shared" si="30"/>
        <v>0</v>
      </c>
    </row>
    <row r="98" spans="1:8">
      <c r="A98" s="106">
        <v>44</v>
      </c>
      <c r="B98" s="177" t="s">
        <v>29</v>
      </c>
      <c r="C98" s="178">
        <v>19</v>
      </c>
      <c r="D98" s="179" t="s">
        <v>5</v>
      </c>
      <c r="E98" s="180"/>
      <c r="F98" s="107">
        <f t="shared" si="29"/>
        <v>0</v>
      </c>
      <c r="G98" s="181">
        <v>100</v>
      </c>
      <c r="H98" s="108">
        <f t="shared" si="30"/>
        <v>1900</v>
      </c>
    </row>
    <row r="99" spans="1:8">
      <c r="A99" s="106">
        <v>45</v>
      </c>
      <c r="B99" s="128" t="s">
        <v>27</v>
      </c>
      <c r="C99" s="129">
        <v>1</v>
      </c>
      <c r="D99" s="139" t="s">
        <v>31</v>
      </c>
      <c r="E99" s="130"/>
      <c r="F99" s="126">
        <f t="shared" si="29"/>
        <v>0</v>
      </c>
      <c r="G99" s="182">
        <v>2000</v>
      </c>
      <c r="H99" s="127">
        <f t="shared" si="30"/>
        <v>2000</v>
      </c>
    </row>
    <row r="100" spans="1:8">
      <c r="A100" s="106">
        <v>46</v>
      </c>
      <c r="B100" s="128" t="s">
        <v>28</v>
      </c>
      <c r="C100" s="129">
        <v>1</v>
      </c>
      <c r="D100" s="139" t="s">
        <v>31</v>
      </c>
      <c r="E100" s="130"/>
      <c r="F100" s="126">
        <f t="shared" si="29"/>
        <v>0</v>
      </c>
      <c r="G100" s="182">
        <v>5000</v>
      </c>
      <c r="H100" s="127">
        <f t="shared" si="30"/>
        <v>5000</v>
      </c>
    </row>
    <row r="101" spans="1:8">
      <c r="A101" s="106">
        <v>47</v>
      </c>
      <c r="B101" s="128" t="s">
        <v>30</v>
      </c>
      <c r="C101" s="129">
        <v>1</v>
      </c>
      <c r="D101" s="139" t="s">
        <v>31</v>
      </c>
      <c r="E101" s="130"/>
      <c r="F101" s="126">
        <f t="shared" si="29"/>
        <v>0</v>
      </c>
      <c r="G101" s="182">
        <v>2000</v>
      </c>
      <c r="H101" s="127">
        <f t="shared" si="30"/>
        <v>2000</v>
      </c>
    </row>
    <row r="102" spans="1:8" ht="25.5">
      <c r="A102" s="106">
        <v>48</v>
      </c>
      <c r="B102" s="150" t="s">
        <v>35</v>
      </c>
      <c r="C102" s="129">
        <v>1</v>
      </c>
      <c r="D102" s="139" t="s">
        <v>31</v>
      </c>
      <c r="E102" s="130"/>
      <c r="F102" s="126">
        <f t="shared" si="29"/>
        <v>0</v>
      </c>
      <c r="G102" s="182">
        <v>5000</v>
      </c>
      <c r="H102" s="127">
        <f t="shared" si="30"/>
        <v>5000</v>
      </c>
    </row>
    <row r="103" spans="1:8">
      <c r="A103" s="106">
        <v>49</v>
      </c>
      <c r="B103" s="131" t="s">
        <v>33</v>
      </c>
      <c r="C103" s="132">
        <v>1</v>
      </c>
      <c r="D103" s="133" t="s">
        <v>31</v>
      </c>
      <c r="E103" s="137"/>
      <c r="F103" s="126">
        <f>E103*C103</f>
        <v>0</v>
      </c>
      <c r="G103" s="183">
        <v>1000</v>
      </c>
      <c r="H103" s="127">
        <f>G103*C103</f>
        <v>1000</v>
      </c>
    </row>
    <row r="104" spans="1:8">
      <c r="A104" s="106">
        <v>50</v>
      </c>
      <c r="B104" s="134" t="s">
        <v>32</v>
      </c>
      <c r="C104" s="135">
        <v>4</v>
      </c>
      <c r="D104" s="134" t="s">
        <v>23</v>
      </c>
      <c r="E104" s="136">
        <v>0</v>
      </c>
      <c r="F104" s="126">
        <f t="shared" si="29"/>
        <v>0</v>
      </c>
      <c r="G104" s="183">
        <v>250</v>
      </c>
      <c r="H104" s="127">
        <f t="shared" si="30"/>
        <v>1000</v>
      </c>
    </row>
    <row r="105" spans="1:8">
      <c r="A105" s="106">
        <v>51</v>
      </c>
      <c r="B105" s="134" t="s">
        <v>38</v>
      </c>
      <c r="C105" s="135">
        <v>1</v>
      </c>
      <c r="D105" s="134" t="s">
        <v>31</v>
      </c>
      <c r="E105" s="136">
        <v>0</v>
      </c>
      <c r="F105" s="126">
        <f t="shared" si="29"/>
        <v>0</v>
      </c>
      <c r="G105" s="183">
        <v>2500</v>
      </c>
      <c r="H105" s="127">
        <f t="shared" si="30"/>
        <v>2500</v>
      </c>
    </row>
    <row r="106" spans="1:8">
      <c r="A106" s="32"/>
      <c r="B106" s="33" t="s">
        <v>17</v>
      </c>
      <c r="C106" s="34"/>
      <c r="D106" s="35"/>
      <c r="E106" s="35"/>
      <c r="F106" s="36"/>
      <c r="G106" s="36"/>
      <c r="H106" s="162"/>
    </row>
    <row r="107" spans="1:8" ht="13.5" thickBot="1">
      <c r="A107" s="37"/>
      <c r="B107" s="190"/>
      <c r="C107" s="38"/>
      <c r="D107" s="39"/>
      <c r="E107" s="39"/>
      <c r="F107" s="40"/>
      <c r="G107" s="40"/>
      <c r="H107" s="163"/>
    </row>
    <row r="108" spans="1:8">
      <c r="A108" s="41"/>
      <c r="B108" s="42" t="s">
        <v>11</v>
      </c>
      <c r="C108" s="123"/>
      <c r="D108" s="43"/>
      <c r="E108" s="44"/>
      <c r="F108" s="45">
        <f>SUM(F9:F97)</f>
        <v>375510</v>
      </c>
      <c r="G108" s="46"/>
      <c r="H108" s="164"/>
    </row>
    <row r="109" spans="1:8" ht="13.5" thickBot="1">
      <c r="A109" s="47"/>
      <c r="B109" s="48" t="s">
        <v>3</v>
      </c>
      <c r="C109" s="124"/>
      <c r="D109" s="49"/>
      <c r="E109" s="50"/>
      <c r="F109" s="51"/>
      <c r="G109" s="51"/>
      <c r="H109" s="165">
        <f>SUM(H8:H105)</f>
        <v>117920</v>
      </c>
    </row>
    <row r="110" spans="1:8" ht="13.5" thickBot="1">
      <c r="A110" s="52"/>
      <c r="B110" s="53" t="s">
        <v>18</v>
      </c>
      <c r="C110" s="125"/>
      <c r="D110" s="54"/>
      <c r="E110" s="55"/>
      <c r="F110" s="56"/>
      <c r="G110" s="55"/>
      <c r="H110" s="166">
        <f>SUM(H109,F108)</f>
        <v>493430</v>
      </c>
    </row>
  </sheetData>
  <mergeCells count="2">
    <mergeCell ref="A1:H1"/>
    <mergeCell ref="A2:H2"/>
  </mergeCells>
  <phoneticPr fontId="6" type="noConversion"/>
  <conditionalFormatting sqref="E98:E103 G98:G105 E87:H88">
    <cfRule type="cellIs" dxfId="14" priority="5" stopIfTrue="1" operator="equal">
      <formula>0</formula>
    </cfRule>
  </conditionalFormatting>
  <conditionalFormatting sqref="E9:H86">
    <cfRule type="cellIs" dxfId="13" priority="4" stopIfTrue="1" operator="equal">
      <formula>0</formula>
    </cfRule>
  </conditionalFormatting>
  <conditionalFormatting sqref="E89:H90">
    <cfRule type="cellIs" dxfId="12" priority="2" stopIfTrue="1" operator="equal">
      <formula>0</formula>
    </cfRule>
  </conditionalFormatting>
  <conditionalFormatting sqref="E91:H92">
    <cfRule type="cellIs" dxfId="11" priority="55" stopIfTrue="1" operator="equal">
      <formula>0</formula>
    </cfRule>
  </conditionalFormatting>
  <conditionalFormatting sqref="E93:H104">
    <cfRule type="cellIs" dxfId="10" priority="1" stopIfTrue="1" operator="equal">
      <formula>0</formula>
    </cfRule>
  </conditionalFormatting>
  <conditionalFormatting sqref="E105:H110">
    <cfRule type="cellIs" dxfId="9" priority="6" stopIfTrue="1" operator="equal">
      <formula>0</formula>
    </cfRule>
  </conditionalFormatting>
  <conditionalFormatting sqref="F73:F74">
    <cfRule type="cellIs" dxfId="8" priority="59" stopIfTrue="1" operator="equal">
      <formula>0</formula>
    </cfRule>
  </conditionalFormatting>
  <conditionalFormatting sqref="J68:M68 S68:V68 AB68:AE68 AK68:AN68 AT68:AW68 BC68:BF68 BL68:BO68 BU68:BX68 CD68:CG68 CM68:CP68 CV68:CY68 DE68:DH68 DN68:DQ68 DW68:DZ68 EF68:EI68 EO68:ER68 EX68:FA68 FG68:FJ68 FP68:FS68 FY68:GB68">
    <cfRule type="cellIs" dxfId="7" priority="89" stopIfTrue="1" operator="equal">
      <formula>0</formula>
    </cfRule>
  </conditionalFormatting>
  <printOptions horizontalCentered="1"/>
  <pageMargins left="0.19685039370078741" right="0.19685039370078741" top="1.7716535433070868" bottom="0.98425196850393704" header="1.3779527559055118" footer="0"/>
  <pageSetup paperSize="9" scale="65" fitToHeight="0" orientation="portrait" horizontalDpi="300" verticalDpi="300" r:id="rId1"/>
  <headerFooter alignWithMargins="0">
    <oddHeader>&amp;CEPS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71090-6BA2-468C-80AB-1DEB731CEFE8}">
  <sheetPr>
    <tabColor rgb="FF00B0F0"/>
    <pageSetUpPr fitToPage="1"/>
  </sheetPr>
  <dimension ref="A1:GF55"/>
  <sheetViews>
    <sheetView topLeftCell="A25" zoomScaleNormal="100" zoomScaleSheetLayoutView="90" workbookViewId="0">
      <selection activeCell="K50" sqref="K50"/>
    </sheetView>
  </sheetViews>
  <sheetFormatPr defaultColWidth="9.140625" defaultRowHeight="12.75"/>
  <cols>
    <col min="1" max="1" width="5.7109375" style="10" customWidth="1"/>
    <col min="2" max="2" width="60.7109375" style="10" customWidth="1"/>
    <col min="3" max="3" width="7.7109375" style="10" customWidth="1"/>
    <col min="4" max="4" width="8.7109375" style="30" customWidth="1"/>
    <col min="5" max="5" width="13.7109375" style="57" customWidth="1"/>
    <col min="6" max="6" width="15.7109375" style="57" customWidth="1"/>
    <col min="7" max="7" width="13.7109375" style="57" customWidth="1"/>
    <col min="8" max="8" width="15.7109375" style="57" customWidth="1"/>
    <col min="9" max="10" width="9.140625" style="30"/>
    <col min="11" max="11" width="10" style="30" bestFit="1" customWidth="1"/>
    <col min="12" max="16384" width="9.140625" style="30"/>
  </cols>
  <sheetData>
    <row r="1" spans="1:8" s="1" customFormat="1" ht="21" thickBot="1">
      <c r="A1" s="261" t="s">
        <v>4</v>
      </c>
      <c r="B1" s="262"/>
      <c r="C1" s="262"/>
      <c r="D1" s="262"/>
      <c r="E1" s="262"/>
      <c r="F1" s="262"/>
      <c r="G1" s="262"/>
      <c r="H1" s="263"/>
    </row>
    <row r="2" spans="1:8" s="1" customFormat="1" ht="40.5" customHeight="1" thickBot="1">
      <c r="A2" s="264" t="s">
        <v>115</v>
      </c>
      <c r="B2" s="265"/>
      <c r="C2" s="265"/>
      <c r="D2" s="265"/>
      <c r="E2" s="265"/>
      <c r="F2" s="265"/>
      <c r="G2" s="265"/>
      <c r="H2" s="266"/>
    </row>
    <row r="3" spans="1:8" s="1" customFormat="1" ht="21" thickBot="1">
      <c r="A3" s="2"/>
      <c r="B3" s="3"/>
      <c r="C3" s="121"/>
      <c r="D3" s="4"/>
      <c r="E3" s="5"/>
      <c r="F3" s="5"/>
      <c r="G3" s="5"/>
      <c r="H3" s="153"/>
    </row>
    <row r="4" spans="1:8" s="10" customFormat="1">
      <c r="A4" s="6" t="s">
        <v>8</v>
      </c>
      <c r="B4" s="7" t="s">
        <v>6</v>
      </c>
      <c r="C4" s="8" t="s">
        <v>7</v>
      </c>
      <c r="D4" s="8" t="s">
        <v>9</v>
      </c>
      <c r="E4" s="9" t="s">
        <v>10</v>
      </c>
      <c r="F4" s="9" t="s">
        <v>11</v>
      </c>
      <c r="G4" s="9" t="s">
        <v>12</v>
      </c>
      <c r="H4" s="154" t="s">
        <v>13</v>
      </c>
    </row>
    <row r="5" spans="1:8" s="10" customFormat="1" ht="13.5" thickBot="1">
      <c r="A5" s="11"/>
      <c r="B5" s="12"/>
      <c r="C5" s="13"/>
      <c r="D5" s="13"/>
      <c r="E5" s="14" t="s">
        <v>14</v>
      </c>
      <c r="F5" s="14" t="s">
        <v>14</v>
      </c>
      <c r="G5" s="14" t="s">
        <v>14</v>
      </c>
      <c r="H5" s="155" t="s">
        <v>14</v>
      </c>
    </row>
    <row r="6" spans="1:8" s="10" customFormat="1">
      <c r="A6" s="15"/>
      <c r="B6" s="16"/>
      <c r="C6" s="17"/>
      <c r="D6" s="17"/>
      <c r="E6" s="18"/>
      <c r="F6" s="18"/>
      <c r="G6" s="18"/>
      <c r="H6" s="156"/>
    </row>
    <row r="7" spans="1:8" s="10" customFormat="1">
      <c r="A7" s="19"/>
      <c r="B7" s="20" t="s">
        <v>116</v>
      </c>
      <c r="C7" s="21"/>
      <c r="D7" s="21"/>
      <c r="E7" s="22"/>
      <c r="F7" s="22"/>
      <c r="G7" s="22"/>
      <c r="H7" s="157"/>
    </row>
    <row r="8" spans="1:8" s="10" customFormat="1">
      <c r="A8" s="23"/>
      <c r="B8" s="24"/>
      <c r="C8" s="25"/>
      <c r="D8" s="25"/>
      <c r="E8" s="26"/>
      <c r="F8" s="26"/>
      <c r="G8" s="26"/>
      <c r="H8" s="158"/>
    </row>
    <row r="9" spans="1:8">
      <c r="A9" s="27"/>
      <c r="B9" s="104" t="s">
        <v>15</v>
      </c>
      <c r="C9" s="122"/>
      <c r="D9" s="28"/>
      <c r="E9" s="29"/>
      <c r="F9" s="29"/>
      <c r="G9" s="29"/>
      <c r="H9" s="159"/>
    </row>
    <row r="10" spans="1:8" s="109" customFormat="1" ht="80.099999999999994" customHeight="1">
      <c r="A10" s="106">
        <v>1</v>
      </c>
      <c r="B10" s="244" t="s">
        <v>107</v>
      </c>
      <c r="C10" s="116">
        <v>4</v>
      </c>
      <c r="D10" s="117" t="s">
        <v>23</v>
      </c>
      <c r="E10" s="118">
        <v>0</v>
      </c>
      <c r="F10" s="107">
        <f>E10*C10</f>
        <v>0</v>
      </c>
      <c r="G10" s="118">
        <v>600</v>
      </c>
      <c r="H10" s="108">
        <f>G10*C10</f>
        <v>2400</v>
      </c>
    </row>
    <row r="11" spans="1:8" s="198" customFormat="1">
      <c r="A11" s="191"/>
      <c r="B11" s="192" t="s">
        <v>104</v>
      </c>
      <c r="C11" s="193"/>
      <c r="D11" s="194"/>
      <c r="E11" s="195"/>
      <c r="F11" s="107">
        <f t="shared" ref="F11:F50" si="0">E11*C11</f>
        <v>0</v>
      </c>
      <c r="G11" s="195"/>
      <c r="H11" s="108">
        <f t="shared" ref="H11:H50" si="1">G11*C11</f>
        <v>0</v>
      </c>
    </row>
    <row r="12" spans="1:8" s="114" customFormat="1" ht="96" customHeight="1">
      <c r="A12" s="249">
        <v>2</v>
      </c>
      <c r="B12" s="254" t="s">
        <v>108</v>
      </c>
      <c r="C12" s="248">
        <v>6</v>
      </c>
      <c r="D12" s="255" t="s">
        <v>5</v>
      </c>
      <c r="E12" s="250">
        <v>1995</v>
      </c>
      <c r="F12" s="107">
        <f t="shared" si="0"/>
        <v>11970</v>
      </c>
      <c r="G12" s="250">
        <v>400</v>
      </c>
      <c r="H12" s="108">
        <f t="shared" si="1"/>
        <v>2400</v>
      </c>
    </row>
    <row r="13" spans="1:8" s="198" customFormat="1">
      <c r="A13" s="251"/>
      <c r="B13" s="252" t="s">
        <v>109</v>
      </c>
      <c r="C13" s="246"/>
      <c r="D13" s="253"/>
      <c r="E13" s="247"/>
      <c r="F13" s="107">
        <f t="shared" si="0"/>
        <v>0</v>
      </c>
      <c r="G13" s="247"/>
      <c r="H13" s="108">
        <f t="shared" si="1"/>
        <v>0</v>
      </c>
    </row>
    <row r="14" spans="1:8">
      <c r="A14" s="106">
        <v>3</v>
      </c>
      <c r="B14" s="115" t="s">
        <v>66</v>
      </c>
      <c r="C14" s="116">
        <v>1</v>
      </c>
      <c r="D14" s="117" t="s">
        <v>31</v>
      </c>
      <c r="E14" s="118">
        <v>500</v>
      </c>
      <c r="F14" s="107">
        <f t="shared" si="0"/>
        <v>500</v>
      </c>
      <c r="G14" s="118">
        <v>500</v>
      </c>
      <c r="H14" s="108">
        <f t="shared" si="1"/>
        <v>500</v>
      </c>
    </row>
    <row r="15" spans="1:8" s="200" customFormat="1">
      <c r="A15" s="191"/>
      <c r="B15" s="192" t="s">
        <v>77</v>
      </c>
      <c r="C15" s="193"/>
      <c r="D15" s="194"/>
      <c r="E15" s="195"/>
      <c r="F15" s="107">
        <f t="shared" si="0"/>
        <v>0</v>
      </c>
      <c r="G15" s="195">
        <v>0</v>
      </c>
      <c r="H15" s="108">
        <f t="shared" si="1"/>
        <v>0</v>
      </c>
    </row>
    <row r="16" spans="1:8">
      <c r="A16" s="249">
        <v>4</v>
      </c>
      <c r="B16" s="115" t="s">
        <v>25</v>
      </c>
      <c r="C16" s="116">
        <v>4</v>
      </c>
      <c r="D16" s="117" t="s">
        <v>23</v>
      </c>
      <c r="E16" s="118">
        <v>0</v>
      </c>
      <c r="F16" s="107">
        <f t="shared" si="0"/>
        <v>0</v>
      </c>
      <c r="G16" s="118">
        <v>500</v>
      </c>
      <c r="H16" s="108">
        <f t="shared" si="1"/>
        <v>2000</v>
      </c>
    </row>
    <row r="17" spans="1:188" s="200" customFormat="1">
      <c r="A17" s="251"/>
      <c r="B17" s="192" t="s">
        <v>104</v>
      </c>
      <c r="C17" s="193"/>
      <c r="D17" s="194"/>
      <c r="E17" s="195"/>
      <c r="F17" s="107">
        <f t="shared" si="0"/>
        <v>0</v>
      </c>
      <c r="G17" s="195"/>
      <c r="H17" s="108">
        <f t="shared" si="1"/>
        <v>0</v>
      </c>
    </row>
    <row r="18" spans="1:188">
      <c r="A18" s="27"/>
      <c r="B18" s="104" t="s">
        <v>16</v>
      </c>
      <c r="C18" s="122"/>
      <c r="D18" s="28"/>
      <c r="E18" s="29"/>
      <c r="F18" s="107">
        <f t="shared" si="0"/>
        <v>0</v>
      </c>
      <c r="G18" s="29"/>
      <c r="H18" s="108">
        <f t="shared" si="1"/>
        <v>0</v>
      </c>
    </row>
    <row r="19" spans="1:188" ht="76.5">
      <c r="A19" s="106">
        <v>5</v>
      </c>
      <c r="B19" s="245" t="s">
        <v>111</v>
      </c>
      <c r="C19" s="116">
        <v>5</v>
      </c>
      <c r="D19" s="117" t="s">
        <v>23</v>
      </c>
      <c r="E19" s="118">
        <v>0</v>
      </c>
      <c r="F19" s="107">
        <f t="shared" si="0"/>
        <v>0</v>
      </c>
      <c r="G19" s="118">
        <v>600</v>
      </c>
      <c r="H19" s="108">
        <f t="shared" si="1"/>
        <v>3000</v>
      </c>
    </row>
    <row r="20" spans="1:188" s="200" customFormat="1" ht="12.75" customHeight="1">
      <c r="A20" s="202"/>
      <c r="B20" s="192" t="s">
        <v>80</v>
      </c>
      <c r="C20" s="193"/>
      <c r="D20" s="194"/>
      <c r="E20" s="195"/>
      <c r="F20" s="107">
        <f t="shared" si="0"/>
        <v>0</v>
      </c>
      <c r="G20" s="195"/>
      <c r="H20" s="108">
        <f t="shared" si="1"/>
        <v>0</v>
      </c>
    </row>
    <row r="21" spans="1:188">
      <c r="A21" s="106">
        <v>6</v>
      </c>
      <c r="B21" s="144" t="s">
        <v>110</v>
      </c>
      <c r="C21" s="116">
        <v>80</v>
      </c>
      <c r="D21" s="146" t="s">
        <v>1</v>
      </c>
      <c r="E21" s="147">
        <v>56</v>
      </c>
      <c r="F21" s="107">
        <f t="shared" si="0"/>
        <v>4480</v>
      </c>
      <c r="G21" s="147">
        <v>20</v>
      </c>
      <c r="H21" s="108">
        <f t="shared" si="1"/>
        <v>1600</v>
      </c>
    </row>
    <row r="22" spans="1:188" s="200" customFormat="1" ht="24">
      <c r="A22" s="202"/>
      <c r="B22" s="203" t="s">
        <v>112</v>
      </c>
      <c r="C22" s="193"/>
      <c r="D22" s="205"/>
      <c r="E22" s="206"/>
      <c r="F22" s="107">
        <f t="shared" si="0"/>
        <v>0</v>
      </c>
      <c r="G22" s="206"/>
      <c r="H22" s="108">
        <f t="shared" si="1"/>
        <v>0</v>
      </c>
    </row>
    <row r="23" spans="1:188" s="105" customFormat="1">
      <c r="A23" s="106">
        <v>7</v>
      </c>
      <c r="B23" s="119" t="s">
        <v>26</v>
      </c>
      <c r="C23" s="116">
        <v>8</v>
      </c>
      <c r="D23" s="120" t="s">
        <v>5</v>
      </c>
      <c r="E23" s="118">
        <v>0</v>
      </c>
      <c r="F23" s="107">
        <f t="shared" si="0"/>
        <v>0</v>
      </c>
      <c r="G23" s="118">
        <v>180</v>
      </c>
      <c r="H23" s="108">
        <f t="shared" si="1"/>
        <v>1440</v>
      </c>
    </row>
    <row r="24" spans="1:188" s="200" customFormat="1">
      <c r="A24" s="202"/>
      <c r="B24" s="185" t="s">
        <v>99</v>
      </c>
      <c r="C24" s="193"/>
      <c r="D24" s="199"/>
      <c r="E24" s="195"/>
      <c r="F24" s="107">
        <f t="shared" si="0"/>
        <v>0</v>
      </c>
      <c r="G24" s="195"/>
      <c r="H24" s="108">
        <f t="shared" si="1"/>
        <v>0</v>
      </c>
    </row>
    <row r="25" spans="1:188">
      <c r="A25" s="106">
        <v>8</v>
      </c>
      <c r="B25" s="144" t="s">
        <v>56</v>
      </c>
      <c r="C25" s="116">
        <v>400</v>
      </c>
      <c r="D25" s="146" t="s">
        <v>5</v>
      </c>
      <c r="E25" s="147">
        <v>7</v>
      </c>
      <c r="F25" s="107">
        <f t="shared" si="0"/>
        <v>2800</v>
      </c>
      <c r="G25" s="147">
        <v>7</v>
      </c>
      <c r="H25" s="108">
        <f t="shared" si="1"/>
        <v>2800</v>
      </c>
    </row>
    <row r="26" spans="1:188" s="200" customFormat="1">
      <c r="A26" s="202"/>
      <c r="B26" s="203" t="s">
        <v>97</v>
      </c>
      <c r="C26" s="193"/>
      <c r="D26" s="205"/>
      <c r="E26" s="206"/>
      <c r="F26" s="107">
        <f t="shared" si="0"/>
        <v>0</v>
      </c>
      <c r="G26" s="206"/>
      <c r="H26" s="108">
        <f t="shared" si="1"/>
        <v>0</v>
      </c>
      <c r="I26" s="209"/>
      <c r="J26" s="211"/>
      <c r="K26" s="212"/>
      <c r="L26" s="211"/>
      <c r="M26" s="212"/>
      <c r="N26" s="213"/>
      <c r="O26" s="214"/>
      <c r="P26" s="215"/>
      <c r="Q26" s="209"/>
      <c r="R26" s="210"/>
      <c r="S26" s="211"/>
      <c r="T26" s="212"/>
      <c r="U26" s="211"/>
      <c r="V26" s="212"/>
      <c r="W26" s="213"/>
      <c r="X26" s="214"/>
      <c r="Y26" s="215"/>
      <c r="Z26" s="209"/>
      <c r="AA26" s="210"/>
      <c r="AB26" s="211"/>
      <c r="AC26" s="212"/>
      <c r="AD26" s="211"/>
      <c r="AE26" s="212"/>
      <c r="AF26" s="216"/>
      <c r="AG26" s="217"/>
      <c r="AH26" s="218"/>
      <c r="AI26" s="219"/>
      <c r="AJ26" s="220"/>
      <c r="AK26" s="221"/>
      <c r="AL26" s="196"/>
      <c r="AM26" s="221"/>
      <c r="AN26" s="197"/>
      <c r="AO26" s="191"/>
      <c r="AP26" s="217"/>
      <c r="AQ26" s="218"/>
      <c r="AR26" s="219"/>
      <c r="AS26" s="220"/>
      <c r="AT26" s="221"/>
      <c r="AU26" s="196"/>
      <c r="AV26" s="221"/>
      <c r="AW26" s="197"/>
      <c r="AX26" s="191"/>
      <c r="AY26" s="217"/>
      <c r="AZ26" s="218"/>
      <c r="BA26" s="219"/>
      <c r="BB26" s="220"/>
      <c r="BC26" s="221"/>
      <c r="BD26" s="196"/>
      <c r="BE26" s="221"/>
      <c r="BF26" s="197"/>
      <c r="BG26" s="191"/>
      <c r="BH26" s="217"/>
      <c r="BI26" s="218"/>
      <c r="BJ26" s="219"/>
      <c r="BK26" s="220"/>
      <c r="BL26" s="221"/>
      <c r="BM26" s="196"/>
      <c r="BN26" s="221"/>
      <c r="BO26" s="197"/>
      <c r="BP26" s="191"/>
      <c r="BQ26" s="217"/>
      <c r="BR26" s="218"/>
      <c r="BS26" s="219"/>
      <c r="BT26" s="220"/>
      <c r="BU26" s="221"/>
      <c r="BV26" s="196"/>
      <c r="BW26" s="221"/>
      <c r="BX26" s="197"/>
      <c r="BY26" s="191"/>
      <c r="BZ26" s="217"/>
      <c r="CA26" s="218"/>
      <c r="CB26" s="219"/>
      <c r="CC26" s="220"/>
      <c r="CD26" s="221"/>
      <c r="CE26" s="196"/>
      <c r="CF26" s="221"/>
      <c r="CG26" s="197"/>
      <c r="CH26" s="191"/>
      <c r="CI26" s="217"/>
      <c r="CJ26" s="218"/>
      <c r="CK26" s="219"/>
      <c r="CL26" s="220"/>
      <c r="CM26" s="221"/>
      <c r="CN26" s="196"/>
      <c r="CO26" s="221"/>
      <c r="CP26" s="197"/>
      <c r="CQ26" s="191"/>
      <c r="CR26" s="217"/>
      <c r="CS26" s="218"/>
      <c r="CT26" s="219"/>
      <c r="CU26" s="220"/>
      <c r="CV26" s="221"/>
      <c r="CW26" s="196"/>
      <c r="CX26" s="221"/>
      <c r="CY26" s="197"/>
      <c r="CZ26" s="191"/>
      <c r="DA26" s="217"/>
      <c r="DB26" s="218"/>
      <c r="DC26" s="219"/>
      <c r="DD26" s="220"/>
      <c r="DE26" s="221"/>
      <c r="DF26" s="196"/>
      <c r="DG26" s="221"/>
      <c r="DH26" s="197"/>
      <c r="DI26" s="191"/>
      <c r="DJ26" s="217"/>
      <c r="DK26" s="218"/>
      <c r="DL26" s="219"/>
      <c r="DM26" s="220"/>
      <c r="DN26" s="221"/>
      <c r="DO26" s="196"/>
      <c r="DP26" s="221"/>
      <c r="DQ26" s="197"/>
      <c r="DR26" s="191"/>
      <c r="DS26" s="217"/>
      <c r="DT26" s="218"/>
      <c r="DU26" s="219"/>
      <c r="DV26" s="220"/>
      <c r="DW26" s="221"/>
      <c r="DX26" s="196"/>
      <c r="DY26" s="221"/>
      <c r="DZ26" s="197"/>
      <c r="EA26" s="191"/>
      <c r="EB26" s="217"/>
      <c r="EC26" s="218"/>
      <c r="ED26" s="219"/>
      <c r="EE26" s="220"/>
      <c r="EF26" s="221"/>
      <c r="EG26" s="196"/>
      <c r="EH26" s="221"/>
      <c r="EI26" s="197"/>
      <c r="EJ26" s="191"/>
      <c r="EK26" s="217"/>
      <c r="EL26" s="218"/>
      <c r="EM26" s="219"/>
      <c r="EN26" s="220"/>
      <c r="EO26" s="221"/>
      <c r="EP26" s="196"/>
      <c r="EQ26" s="221"/>
      <c r="ER26" s="197"/>
      <c r="ES26" s="191"/>
      <c r="ET26" s="217"/>
      <c r="EU26" s="218"/>
      <c r="EV26" s="219"/>
      <c r="EW26" s="220"/>
      <c r="EX26" s="221"/>
      <c r="EY26" s="196"/>
      <c r="EZ26" s="221"/>
      <c r="FA26" s="197"/>
      <c r="FB26" s="191"/>
      <c r="FC26" s="217"/>
      <c r="FD26" s="218"/>
      <c r="FE26" s="219"/>
      <c r="FF26" s="220"/>
      <c r="FG26" s="221"/>
      <c r="FH26" s="196"/>
      <c r="FI26" s="221"/>
      <c r="FJ26" s="197"/>
      <c r="FK26" s="191"/>
      <c r="FL26" s="217"/>
      <c r="FM26" s="218"/>
      <c r="FN26" s="219"/>
      <c r="FO26" s="220"/>
      <c r="FP26" s="221"/>
      <c r="FQ26" s="196"/>
      <c r="FR26" s="221"/>
      <c r="FS26" s="197"/>
      <c r="FT26" s="191"/>
      <c r="FU26" s="217"/>
      <c r="FV26" s="218"/>
      <c r="FW26" s="219"/>
      <c r="FX26" s="220"/>
      <c r="FY26" s="221"/>
      <c r="FZ26" s="196"/>
      <c r="GA26" s="221"/>
      <c r="GB26" s="197"/>
      <c r="GC26" s="191"/>
      <c r="GD26" s="217"/>
      <c r="GE26" s="218"/>
      <c r="GF26" s="219"/>
    </row>
    <row r="27" spans="1:188">
      <c r="A27" s="106">
        <v>9</v>
      </c>
      <c r="B27" s="149" t="s">
        <v>57</v>
      </c>
      <c r="C27" s="116">
        <v>400</v>
      </c>
      <c r="D27" s="146" t="s">
        <v>5</v>
      </c>
      <c r="E27" s="147">
        <v>7</v>
      </c>
      <c r="F27" s="107">
        <f t="shared" si="0"/>
        <v>2800</v>
      </c>
      <c r="G27" s="147">
        <v>7</v>
      </c>
      <c r="H27" s="108">
        <f t="shared" si="1"/>
        <v>2800</v>
      </c>
    </row>
    <row r="28" spans="1:188" s="200" customFormat="1">
      <c r="A28" s="202"/>
      <c r="B28" s="222" t="s">
        <v>98</v>
      </c>
      <c r="C28" s="193"/>
      <c r="D28" s="205"/>
      <c r="E28" s="206"/>
      <c r="F28" s="107">
        <f t="shared" si="0"/>
        <v>0</v>
      </c>
      <c r="G28" s="206"/>
      <c r="H28" s="108">
        <f t="shared" si="1"/>
        <v>0</v>
      </c>
    </row>
    <row r="29" spans="1:188" s="105" customFormat="1">
      <c r="A29" s="106">
        <v>10</v>
      </c>
      <c r="B29" s="119" t="s">
        <v>34</v>
      </c>
      <c r="C29" s="116">
        <v>60</v>
      </c>
      <c r="D29" s="138" t="s">
        <v>1</v>
      </c>
      <c r="E29" s="118">
        <v>0</v>
      </c>
      <c r="F29" s="107">
        <f t="shared" si="0"/>
        <v>0</v>
      </c>
      <c r="G29" s="118">
        <v>85</v>
      </c>
      <c r="H29" s="108">
        <f t="shared" si="1"/>
        <v>5100</v>
      </c>
    </row>
    <row r="30" spans="1:188" s="200" customFormat="1">
      <c r="A30" s="202"/>
      <c r="B30" s="185" t="s">
        <v>113</v>
      </c>
      <c r="C30" s="193"/>
      <c r="D30" s="199"/>
      <c r="E30" s="195"/>
      <c r="F30" s="107">
        <f t="shared" si="0"/>
        <v>0</v>
      </c>
      <c r="G30" s="195"/>
      <c r="H30" s="108">
        <f t="shared" si="1"/>
        <v>0</v>
      </c>
    </row>
    <row r="31" spans="1:188">
      <c r="A31" s="106">
        <v>11</v>
      </c>
      <c r="B31" s="119" t="s">
        <v>58</v>
      </c>
      <c r="C31" s="116">
        <v>60</v>
      </c>
      <c r="D31" s="138" t="s">
        <v>1</v>
      </c>
      <c r="E31" s="118">
        <v>9</v>
      </c>
      <c r="F31" s="107">
        <f t="shared" si="0"/>
        <v>540</v>
      </c>
      <c r="G31" s="118">
        <v>55</v>
      </c>
      <c r="H31" s="108">
        <f t="shared" si="1"/>
        <v>3300</v>
      </c>
    </row>
    <row r="32" spans="1:188" s="200" customFormat="1">
      <c r="A32" s="202"/>
      <c r="B32" s="185" t="s">
        <v>113</v>
      </c>
      <c r="C32" s="193"/>
      <c r="D32" s="199"/>
      <c r="E32" s="195"/>
      <c r="F32" s="107">
        <f t="shared" si="0"/>
        <v>0</v>
      </c>
      <c r="G32" s="195"/>
      <c r="H32" s="108">
        <f t="shared" si="1"/>
        <v>0</v>
      </c>
    </row>
    <row r="33" spans="1:8" ht="25.5">
      <c r="A33" s="106">
        <v>12</v>
      </c>
      <c r="B33" s="188" t="s">
        <v>59</v>
      </c>
      <c r="C33" s="116">
        <v>20</v>
      </c>
      <c r="D33" s="120" t="s">
        <v>1</v>
      </c>
      <c r="E33" s="118">
        <v>104</v>
      </c>
      <c r="F33" s="107">
        <f t="shared" si="0"/>
        <v>2080</v>
      </c>
      <c r="G33" s="118">
        <v>45</v>
      </c>
      <c r="H33" s="108">
        <f t="shared" si="1"/>
        <v>900</v>
      </c>
    </row>
    <row r="34" spans="1:8" s="200" customFormat="1">
      <c r="A34" s="202"/>
      <c r="B34" s="223" t="s">
        <v>114</v>
      </c>
      <c r="C34" s="193"/>
      <c r="D34" s="199"/>
      <c r="E34" s="195"/>
      <c r="F34" s="107">
        <f t="shared" si="0"/>
        <v>0</v>
      </c>
      <c r="G34" s="195"/>
      <c r="H34" s="108">
        <f t="shared" si="1"/>
        <v>0</v>
      </c>
    </row>
    <row r="35" spans="1:8">
      <c r="A35" s="106">
        <v>13</v>
      </c>
      <c r="B35" s="119" t="s">
        <v>60</v>
      </c>
      <c r="C35" s="116">
        <v>10</v>
      </c>
      <c r="D35" s="120" t="s">
        <v>5</v>
      </c>
      <c r="E35" s="118">
        <v>7</v>
      </c>
      <c r="F35" s="107">
        <f t="shared" si="0"/>
        <v>70</v>
      </c>
      <c r="G35" s="118">
        <v>75</v>
      </c>
      <c r="H35" s="108">
        <f t="shared" si="1"/>
        <v>750</v>
      </c>
    </row>
    <row r="36" spans="1:8" s="200" customFormat="1">
      <c r="A36" s="202"/>
      <c r="B36" s="185" t="s">
        <v>81</v>
      </c>
      <c r="C36" s="193"/>
      <c r="D36" s="199"/>
      <c r="E36" s="195"/>
      <c r="F36" s="107">
        <f t="shared" si="0"/>
        <v>0</v>
      </c>
      <c r="G36" s="195"/>
      <c r="H36" s="108">
        <f t="shared" si="1"/>
        <v>0</v>
      </c>
    </row>
    <row r="37" spans="1:8" s="232" customFormat="1" ht="25.5">
      <c r="A37" s="106">
        <v>14</v>
      </c>
      <c r="B37" s="233" t="s">
        <v>63</v>
      </c>
      <c r="C37" s="234">
        <v>4</v>
      </c>
      <c r="D37" s="235" t="s">
        <v>5</v>
      </c>
      <c r="E37" s="236">
        <v>350</v>
      </c>
      <c r="F37" s="107">
        <f t="shared" si="0"/>
        <v>1400</v>
      </c>
      <c r="G37" s="236">
        <v>350</v>
      </c>
      <c r="H37" s="108">
        <f t="shared" si="1"/>
        <v>1400</v>
      </c>
    </row>
    <row r="38" spans="1:8" s="231" customFormat="1">
      <c r="A38" s="202"/>
      <c r="B38" s="168" t="s">
        <v>104</v>
      </c>
      <c r="C38" s="169"/>
      <c r="D38" s="237"/>
      <c r="E38" s="238"/>
      <c r="F38" s="107">
        <f t="shared" si="0"/>
        <v>0</v>
      </c>
      <c r="G38" s="238"/>
      <c r="H38" s="108">
        <f t="shared" si="1"/>
        <v>0</v>
      </c>
    </row>
    <row r="39" spans="1:8">
      <c r="A39" s="106">
        <v>15</v>
      </c>
      <c r="B39" s="115" t="s">
        <v>66</v>
      </c>
      <c r="C39" s="116">
        <v>1</v>
      </c>
      <c r="D39" s="117" t="s">
        <v>31</v>
      </c>
      <c r="E39" s="118">
        <v>500</v>
      </c>
      <c r="F39" s="107">
        <f t="shared" si="0"/>
        <v>500</v>
      </c>
      <c r="G39" s="118">
        <v>500</v>
      </c>
      <c r="H39" s="108">
        <f t="shared" si="1"/>
        <v>500</v>
      </c>
    </row>
    <row r="40" spans="1:8" s="200" customFormat="1">
      <c r="A40" s="202"/>
      <c r="B40" s="192" t="s">
        <v>77</v>
      </c>
      <c r="C40" s="193"/>
      <c r="D40" s="194"/>
      <c r="E40" s="195"/>
      <c r="F40" s="107">
        <f t="shared" si="0"/>
        <v>0</v>
      </c>
      <c r="G40" s="195">
        <v>0</v>
      </c>
      <c r="H40" s="108">
        <f t="shared" si="1"/>
        <v>0</v>
      </c>
    </row>
    <row r="41" spans="1:8" ht="25.5">
      <c r="A41" s="106">
        <v>16</v>
      </c>
      <c r="B41" s="119" t="s">
        <v>70</v>
      </c>
      <c r="C41" s="116">
        <v>4</v>
      </c>
      <c r="D41" s="120" t="s">
        <v>23</v>
      </c>
      <c r="E41" s="118">
        <v>0</v>
      </c>
      <c r="F41" s="107">
        <f t="shared" si="0"/>
        <v>0</v>
      </c>
      <c r="G41" s="118">
        <v>500</v>
      </c>
      <c r="H41" s="108">
        <f t="shared" si="1"/>
        <v>2000</v>
      </c>
    </row>
    <row r="42" spans="1:8" s="200" customFormat="1">
      <c r="A42" s="202"/>
      <c r="B42" s="185" t="s">
        <v>104</v>
      </c>
      <c r="C42" s="193"/>
      <c r="D42" s="199"/>
      <c r="E42" s="195"/>
      <c r="F42" s="107">
        <f t="shared" si="0"/>
        <v>0</v>
      </c>
      <c r="G42" s="195"/>
      <c r="H42" s="108">
        <f t="shared" si="1"/>
        <v>0</v>
      </c>
    </row>
    <row r="43" spans="1:8" s="167" customFormat="1" ht="38.25">
      <c r="A43" s="106">
        <v>17</v>
      </c>
      <c r="B43" s="172" t="s">
        <v>37</v>
      </c>
      <c r="C43" s="173">
        <v>4</v>
      </c>
      <c r="D43" s="174" t="s">
        <v>23</v>
      </c>
      <c r="E43" s="175">
        <v>0</v>
      </c>
      <c r="F43" s="107">
        <f t="shared" si="0"/>
        <v>0</v>
      </c>
      <c r="G43" s="175">
        <v>500</v>
      </c>
      <c r="H43" s="108">
        <f t="shared" si="1"/>
        <v>2000</v>
      </c>
    </row>
    <row r="44" spans="1:8" s="167" customFormat="1">
      <c r="A44" s="202"/>
      <c r="B44" s="171" t="s">
        <v>104</v>
      </c>
      <c r="C44" s="224"/>
      <c r="D44" s="225"/>
      <c r="E44" s="226"/>
      <c r="F44" s="107">
        <f t="shared" si="0"/>
        <v>0</v>
      </c>
      <c r="G44" s="226"/>
      <c r="H44" s="108">
        <f t="shared" si="1"/>
        <v>0</v>
      </c>
    </row>
    <row r="45" spans="1:8">
      <c r="A45" s="106"/>
      <c r="B45" s="104" t="s">
        <v>19</v>
      </c>
      <c r="C45" s="122"/>
      <c r="D45" s="31"/>
      <c r="E45" s="29"/>
      <c r="F45" s="107">
        <f t="shared" si="0"/>
        <v>0</v>
      </c>
      <c r="G45" s="29"/>
      <c r="H45" s="108">
        <f t="shared" si="1"/>
        <v>0</v>
      </c>
    </row>
    <row r="46" spans="1:8">
      <c r="A46" s="106">
        <v>18</v>
      </c>
      <c r="B46" s="128" t="s">
        <v>27</v>
      </c>
      <c r="C46" s="129">
        <v>1</v>
      </c>
      <c r="D46" s="139" t="s">
        <v>31</v>
      </c>
      <c r="E46" s="130"/>
      <c r="F46" s="107">
        <f t="shared" si="0"/>
        <v>0</v>
      </c>
      <c r="G46" s="182">
        <v>1000</v>
      </c>
      <c r="H46" s="108">
        <f t="shared" si="1"/>
        <v>1000</v>
      </c>
    </row>
    <row r="47" spans="1:8">
      <c r="A47" s="106">
        <v>19</v>
      </c>
      <c r="B47" s="128" t="s">
        <v>28</v>
      </c>
      <c r="C47" s="129">
        <v>1</v>
      </c>
      <c r="D47" s="139" t="s">
        <v>31</v>
      </c>
      <c r="E47" s="130"/>
      <c r="F47" s="107">
        <f t="shared" si="0"/>
        <v>0</v>
      </c>
      <c r="G47" s="182">
        <v>1000</v>
      </c>
      <c r="H47" s="108">
        <f t="shared" si="1"/>
        <v>1000</v>
      </c>
    </row>
    <row r="48" spans="1:8">
      <c r="A48" s="106">
        <v>20</v>
      </c>
      <c r="B48" s="128" t="s">
        <v>30</v>
      </c>
      <c r="C48" s="129">
        <v>1</v>
      </c>
      <c r="D48" s="139" t="s">
        <v>31</v>
      </c>
      <c r="E48" s="130"/>
      <c r="F48" s="107">
        <f t="shared" si="0"/>
        <v>0</v>
      </c>
      <c r="G48" s="182">
        <v>1000</v>
      </c>
      <c r="H48" s="108">
        <f t="shared" si="1"/>
        <v>1000</v>
      </c>
    </row>
    <row r="49" spans="1:8">
      <c r="A49" s="106">
        <v>21</v>
      </c>
      <c r="B49" s="134" t="s">
        <v>32</v>
      </c>
      <c r="C49" s="135">
        <v>2</v>
      </c>
      <c r="D49" s="134" t="s">
        <v>23</v>
      </c>
      <c r="E49" s="136">
        <v>0</v>
      </c>
      <c r="F49" s="107">
        <f t="shared" si="0"/>
        <v>0</v>
      </c>
      <c r="G49" s="183">
        <v>250</v>
      </c>
      <c r="H49" s="108">
        <f t="shared" si="1"/>
        <v>500</v>
      </c>
    </row>
    <row r="50" spans="1:8">
      <c r="A50" s="106">
        <v>22</v>
      </c>
      <c r="B50" s="134" t="s">
        <v>38</v>
      </c>
      <c r="C50" s="135">
        <v>1</v>
      </c>
      <c r="D50" s="134" t="s">
        <v>31</v>
      </c>
      <c r="E50" s="136">
        <v>0</v>
      </c>
      <c r="F50" s="107">
        <f t="shared" si="0"/>
        <v>0</v>
      </c>
      <c r="G50" s="183">
        <v>1000</v>
      </c>
      <c r="H50" s="108">
        <f t="shared" si="1"/>
        <v>1000</v>
      </c>
    </row>
    <row r="51" spans="1:8">
      <c r="A51" s="32"/>
      <c r="B51" s="33" t="s">
        <v>17</v>
      </c>
      <c r="C51" s="34"/>
      <c r="D51" s="35"/>
      <c r="E51" s="35"/>
      <c r="F51" s="36"/>
      <c r="G51" s="36"/>
      <c r="H51" s="162"/>
    </row>
    <row r="52" spans="1:8" ht="13.5" thickBot="1">
      <c r="A52" s="37"/>
      <c r="B52" s="190"/>
      <c r="C52" s="38"/>
      <c r="D52" s="39"/>
      <c r="E52" s="39"/>
      <c r="F52" s="40"/>
      <c r="G52" s="40"/>
      <c r="H52" s="163"/>
    </row>
    <row r="53" spans="1:8">
      <c r="A53" s="41"/>
      <c r="B53" s="42" t="s">
        <v>11</v>
      </c>
      <c r="C53" s="123"/>
      <c r="D53" s="43"/>
      <c r="E53" s="44"/>
      <c r="F53" s="45">
        <f>SUM(F9:F50)</f>
        <v>27140</v>
      </c>
      <c r="G53" s="46"/>
      <c r="H53" s="164"/>
    </row>
    <row r="54" spans="1:8" ht="13.5" thickBot="1">
      <c r="A54" s="47"/>
      <c r="B54" s="48" t="s">
        <v>3</v>
      </c>
      <c r="C54" s="124"/>
      <c r="D54" s="49"/>
      <c r="E54" s="50"/>
      <c r="F54" s="51"/>
      <c r="G54" s="51"/>
      <c r="H54" s="165">
        <f>SUM(H8:H50)</f>
        <v>39390</v>
      </c>
    </row>
    <row r="55" spans="1:8" ht="13.5" thickBot="1">
      <c r="A55" s="52"/>
      <c r="B55" s="53" t="s">
        <v>18</v>
      </c>
      <c r="C55" s="125"/>
      <c r="D55" s="54"/>
      <c r="E55" s="55"/>
      <c r="F55" s="56"/>
      <c r="G55" s="55"/>
      <c r="H55" s="166">
        <f>SUM(H54,F53)</f>
        <v>66530</v>
      </c>
    </row>
  </sheetData>
  <mergeCells count="2">
    <mergeCell ref="A1:H1"/>
    <mergeCell ref="A2:H2"/>
  </mergeCells>
  <conditionalFormatting sqref="E9:H10 E11:E36 G11:G36 F11:F50 H11:H50">
    <cfRule type="cellIs" dxfId="6" priority="2" stopIfTrue="1" operator="equal">
      <formula>0</formula>
    </cfRule>
  </conditionalFormatting>
  <conditionalFormatting sqref="E37:E38 E46:E48 G46:G50 G37:G38">
    <cfRule type="cellIs" dxfId="5" priority="4" stopIfTrue="1" operator="equal">
      <formula>0</formula>
    </cfRule>
  </conditionalFormatting>
  <conditionalFormatting sqref="E39:E42 G39:G42">
    <cfRule type="cellIs" dxfId="4" priority="1" stopIfTrue="1" operator="equal">
      <formula>0</formula>
    </cfRule>
  </conditionalFormatting>
  <conditionalFormatting sqref="E43:E44 G43:G44">
    <cfRule type="cellIs" dxfId="3" priority="6" stopIfTrue="1" operator="equal">
      <formula>0</formula>
    </cfRule>
  </conditionalFormatting>
  <conditionalFormatting sqref="E51:H55 E45:E50 G45:G50">
    <cfRule type="cellIs" dxfId="2" priority="5" stopIfTrue="1" operator="equal">
      <formula>0</formula>
    </cfRule>
  </conditionalFormatting>
  <conditionalFormatting sqref="J26:M26 S26:V26 AB26:AE26 AK26:AN26 AT26:AW26 BC26:BF26 BL26:BO26 BU26:BX26 CD26:CG26 CM26:CP26 CV26:CY26 DE26:DH26 DN26:DQ26 DW26:DZ26 EF26:EI26 EO26:ER26 EX26:FA26 FG26:FJ26 FP26:FS26 FY26:GB26">
    <cfRule type="cellIs" dxfId="0" priority="3" stopIfTrue="1" operator="equal">
      <formula>0</formula>
    </cfRule>
  </conditionalFormatting>
  <printOptions horizontalCentered="1"/>
  <pageMargins left="0.19685039370078741" right="0.19685039370078741" top="1.7716535433070868" bottom="0.98425196850393704" header="1.3779527559055118" footer="0"/>
  <pageSetup paperSize="9" scale="65" fitToHeight="0" orientation="portrait" horizontalDpi="300" verticalDpi="300" r:id="rId1"/>
  <headerFooter alignWithMargins="0">
    <oddHeader>&amp;CEPS</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EPS_rekapitulace </vt:lpstr>
      <vt:lpstr>EPS</vt:lpstr>
      <vt:lpstr>ER</vt:lpstr>
      <vt:lpstr>EPS!Názvy_tisku</vt:lpstr>
      <vt:lpstr>ER!Názvy_tisku</vt:lpstr>
      <vt:lpstr>EPS!Oblast_tisku</vt:lpstr>
      <vt:lpstr>'EPS_rekapitulace '!Oblast_tisku</vt:lpstr>
      <vt:lpstr>ER!Oblast_tisku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Petr Míka</cp:lastModifiedBy>
  <cp:lastPrinted>2020-11-18T14:54:35Z</cp:lastPrinted>
  <dcterms:created xsi:type="dcterms:W3CDTF">2013-01-29T06:19:23Z</dcterms:created>
  <dcterms:modified xsi:type="dcterms:W3CDTF">2024-01-19T12:29:48Z</dcterms:modified>
</cp:coreProperties>
</file>